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480" yWindow="270" windowWidth="15570" windowHeight="9660" activeTab="2"/>
  </bookViews>
  <sheets>
    <sheet name="Mẫu 1B-VCQL" sheetId="7" r:id="rId1"/>
    <sheet name="Mẫu 1C- GV" sheetId="10" r:id="rId2"/>
    <sheet name="Mẫu 1D -NV" sheetId="11" r:id="rId3"/>
  </sheets>
  <definedNames>
    <definedName name="_xlnm._FilterDatabase" localSheetId="0" hidden="1">'Mẫu 1B-VCQL'!$A$11:$H$11</definedName>
    <definedName name="_xlnm._FilterDatabase" localSheetId="1" hidden="1">'Mẫu 1C- GV'!$A$11:$H$54</definedName>
    <definedName name="_xlnm._FilterDatabase" localSheetId="2" hidden="1">'Mẫu 1D -NV'!$A$11:$H$54</definedName>
    <definedName name="_xlnm.Print_Area" localSheetId="1">'Mẫu 1C- GV'!$A$1:$H$78</definedName>
    <definedName name="_xlnm.Print_Area" localSheetId="2">'Mẫu 1D -NV'!$A$1:$H$78</definedName>
    <definedName name="_xlnm.Print_Titles" localSheetId="0">'Mẫu 1B-VCQL'!$11:$11</definedName>
    <definedName name="_xlnm.Print_Titles" localSheetId="1">'Mẫu 1C- GV'!$11:$11</definedName>
    <definedName name="_xlnm.Print_Titles" localSheetId="2">'Mẫu 1D -NV'!$11:$11</definedName>
  </definedNames>
  <calcPr calcId="144525"/>
</workbook>
</file>

<file path=xl/calcChain.xml><?xml version="1.0" encoding="utf-8"?>
<calcChain xmlns="http://schemas.openxmlformats.org/spreadsheetml/2006/main">
  <c r="F25" i="11" l="1"/>
  <c r="H63" i="7" l="1"/>
  <c r="H62" i="7"/>
  <c r="H61" i="7"/>
  <c r="H60" i="7"/>
  <c r="H61" i="10"/>
  <c r="H60" i="10"/>
  <c r="H59" i="10"/>
  <c r="H58" i="10"/>
  <c r="H61" i="11"/>
  <c r="H60" i="11"/>
  <c r="H59" i="11"/>
  <c r="F18" i="11"/>
  <c r="F14" i="11" s="1"/>
  <c r="F29" i="10"/>
  <c r="F18" i="10"/>
  <c r="F14" i="10" s="1"/>
  <c r="F13" i="10" s="1"/>
  <c r="F54" i="10" s="1"/>
  <c r="F25" i="7"/>
  <c r="F18" i="7"/>
  <c r="F14" i="7" s="1"/>
  <c r="F13" i="7" s="1"/>
  <c r="F56" i="7" s="1"/>
  <c r="F43" i="11"/>
  <c r="E43" i="11"/>
  <c r="F37" i="11"/>
  <c r="E37" i="11"/>
  <c r="F33" i="11"/>
  <c r="E33" i="11"/>
  <c r="E32" i="11"/>
  <c r="F29" i="11"/>
  <c r="F24" i="11" s="1"/>
  <c r="E29" i="11"/>
  <c r="E25" i="11"/>
  <c r="E24" i="11" s="1"/>
  <c r="E18" i="11"/>
  <c r="E14" i="11" s="1"/>
  <c r="E13" i="11" s="1"/>
  <c r="E54" i="11" s="1"/>
  <c r="F43" i="10"/>
  <c r="E43" i="10"/>
  <c r="F33" i="10"/>
  <c r="E33" i="10"/>
  <c r="F37" i="10"/>
  <c r="E37" i="10"/>
  <c r="E32" i="10"/>
  <c r="E29" i="10"/>
  <c r="F25" i="10"/>
  <c r="F24" i="10" s="1"/>
  <c r="E25" i="10"/>
  <c r="E24" i="10"/>
  <c r="E18" i="10"/>
  <c r="E14" i="10"/>
  <c r="E13" i="10" s="1"/>
  <c r="E54" i="10" s="1"/>
  <c r="F44" i="7"/>
  <c r="E44" i="7"/>
  <c r="F38" i="7"/>
  <c r="E38" i="7"/>
  <c r="F33" i="7"/>
  <c r="E33" i="7"/>
  <c r="E32" i="7"/>
  <c r="F29" i="7"/>
  <c r="E29" i="7"/>
  <c r="E24" i="7" s="1"/>
  <c r="E25" i="7"/>
  <c r="E18" i="7"/>
  <c r="E14" i="7" s="1"/>
  <c r="E13" i="7" s="1"/>
  <c r="E56" i="7" s="1"/>
  <c r="F47" i="11"/>
  <c r="F49" i="7"/>
  <c r="F47" i="10"/>
  <c r="F32" i="10"/>
  <c r="F32" i="7"/>
  <c r="F24" i="7"/>
  <c r="F32" i="11" l="1"/>
  <c r="F13" i="11"/>
  <c r="F54" i="11" l="1"/>
</calcChain>
</file>

<file path=xl/sharedStrings.xml><?xml version="1.0" encoding="utf-8"?>
<sst xmlns="http://schemas.openxmlformats.org/spreadsheetml/2006/main" count="341" uniqueCount="143">
  <si>
    <t>I</t>
  </si>
  <si>
    <t>Không vi phạm kỷ luật, kỷ cương hoặc quy chế làm việc của cơ quan, tổ chức, đơn vị.</t>
  </si>
  <si>
    <t>II</t>
  </si>
  <si>
    <t>Có năng lực tập hợp cán bộ, công chức, viên chức, xây dựng đơn vị/bộ phận đoàn kết, thống nhất. Phối hợp, tạo lập mối quan hệ tốt với cá nhân, tổ chức có liên quan trong thực hiện nhiệm vụ.</t>
  </si>
  <si>
    <t>Hoàn thành nhiệm vụ vượt tiến độ, có chất lượng và hiệu quả; Sáng tạo, cải tiến phương pháp làm việc, nâng cao hiệu quả công việc.</t>
  </si>
  <si>
    <t>Chủ động nghiên cứu, cập nhật kịp thời các kiến thức pháp luật và chuyên môn nghiệp vụ để tham mưu, tổ chức thực hiện công việc có chất lượng.</t>
  </si>
  <si>
    <t>III</t>
  </si>
  <si>
    <t>Hoàn thành từ 90% đến 100% công việc</t>
  </si>
  <si>
    <t>Hoàn thành từ 80% đến dưới 90% công việc</t>
  </si>
  <si>
    <t>Hoàn thành từ 70% đến dưới 80% công việc</t>
  </si>
  <si>
    <t>TỔNG CỘNG (I+II+III)</t>
  </si>
  <si>
    <t>Từ 80 đến 100</t>
  </si>
  <si>
    <t>Hoàn thành xuất sắc nhiệm vụ</t>
  </si>
  <si>
    <t>Từ 65 đến dưới 80</t>
  </si>
  <si>
    <t>Từ 50 đến dưới 65</t>
  </si>
  <si>
    <t>Hoàn thành nhiệm vụ (hoặc hoàn thành nhiệm vụ nhưng còn hạn chế về năng lực)</t>
  </si>
  <si>
    <t>Dưới 50 điểm</t>
  </si>
  <si>
    <t>Không hoàn thành nhiệm vụ</t>
  </si>
  <si>
    <t>Phân loại mức độ hoàn thành nhiệm vụ</t>
  </si>
  <si>
    <t xml:space="preserve">Khung điểm </t>
  </si>
  <si>
    <t>Tổng số điểm thực tế đạt được</t>
  </si>
  <si>
    <r>
      <t xml:space="preserve">NGƯỜI TỰ ĐÁNH GIÁ
</t>
    </r>
    <r>
      <rPr>
        <i/>
        <sz val="13"/>
        <color indexed="8"/>
        <rFont val="Times New Roman"/>
        <family val="1"/>
      </rPr>
      <t>(ký tên và ghi rõ họ tên)</t>
    </r>
  </si>
  <si>
    <t>Báo cáo kịp thời, chính xác với lãnh đạo về tình hình, kết quả thực hiện nhiệm vụ được giao. Phối hợp, tạo lập mối quan hệ tốt với cá nhân, tổ chức có liên quan trong thực hiện nhiệm vụ. Chủ động đề xuất tham mưu giải quyết công việc.</t>
  </si>
  <si>
    <t>Hoàn thành từ 60% đến dưới 70% công việc</t>
  </si>
  <si>
    <t>Hoàn thành từ 50% đến dưới 60% công việc</t>
  </si>
  <si>
    <t>Hoàn thành dưới 50%</t>
  </si>
  <si>
    <t xml:space="preserve">Hoàn thành tốt nhiệm vụ  </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</si>
  <si>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</si>
  <si>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Stt</t>
  </si>
  <si>
    <t>Tiêu chí đánh giá</t>
  </si>
  <si>
    <t>Điểm tối đa</t>
  </si>
  <si>
    <t>CỘNG HÒA XÃ HỘI CHỦ NGHĨA VIỆT NAM
Độc lập - Tự do - Hạnh phúc</t>
  </si>
  <si>
    <t>Ghi chú</t>
  </si>
  <si>
    <t>Tiêu chí 1: Ý thức tổ chức kỷ luật, phẩm chất đạo đức</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</si>
  <si>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</si>
  <si>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r>
      <t xml:space="preserve">Tự xếp loại
</t>
    </r>
    <r>
      <rPr>
        <sz val="12"/>
        <color indexed="8"/>
        <rFont val="Times New Roman"/>
        <family val="1"/>
      </rPr>
      <t>(đánh dấu X)</t>
    </r>
  </si>
  <si>
    <r>
      <t>Tiêu chí 2: Năng lực và kỹ năng</t>
    </r>
    <r>
      <rPr>
        <i/>
        <sz val="13"/>
        <color indexed="30"/>
        <rFont val="Times New Roman"/>
        <family val="1"/>
      </rPr>
      <t/>
    </r>
  </si>
  <si>
    <t>Chỉ đạo, điều hành, kiểm soát việc thực hiện nhiệm vụ của đơn vị đảm bảo kịp thời, không bỏ sót nhiệm vụ. Giải quyết công việc đúng quy trình, quy định</t>
  </si>
  <si>
    <t>Thực hiện Quy tắc ứng xử của cán bộ, công chức, viên chức và người lao động làm việc trong các cơ quan hành chính, đơn vị sự nghiệp công lập trên địa bàn Thành phố được ban hành kèm theo Quyết định số 67/2017/QĐ-UBND ngày 29/12/2017 của UBND Thành phố.</t>
  </si>
  <si>
    <t>Điểm CBCCVC tự chấm</t>
  </si>
  <si>
    <t xml:space="preserve">KẾT QUẢ TỰ PHÂN LOẠI: </t>
  </si>
  <si>
    <r>
      <t>Đơn vị công tác</t>
    </r>
    <r>
      <rPr>
        <b/>
        <i/>
        <sz val="12"/>
        <color indexed="8"/>
        <rFont val="Times New Roman"/>
        <family val="1"/>
      </rPr>
      <t xml:space="preserve"> (phòng, khoa…): </t>
    </r>
  </si>
  <si>
    <t>Điểm thực tế đạt được</t>
  </si>
  <si>
    <r>
      <t xml:space="preserve">Kết quả phân loại cuối cùng </t>
    </r>
    <r>
      <rPr>
        <sz val="12"/>
        <color indexed="8"/>
        <rFont val="Times New Roman"/>
        <family val="1"/>
      </rPr>
      <t>(đánh dấu X)</t>
    </r>
  </si>
  <si>
    <t>Ý KIẾN NHẬN XÉT CỦA NGƯỜI CÓ THẨM QUYỀN ĐÁNH GIÁ:</t>
  </si>
  <si>
    <t>…………………………………………………………………………………………………………………………………………………………………………………………………………………………………………………………………………………………………………………………………………………………………………………………………………………………………………………………………………………………………………………………………………………………………..</t>
  </si>
  <si>
    <r>
      <t xml:space="preserve">NGƯỜI CÓ THẨM QUYỀN ĐÁNH GIÁ
</t>
    </r>
    <r>
      <rPr>
        <i/>
        <sz val="13"/>
        <color indexed="8"/>
        <rFont val="Times New Roman"/>
        <family val="1"/>
      </rPr>
      <t>(ký tên và ghi rõ họ tên)</t>
    </r>
  </si>
  <si>
    <r>
      <t xml:space="preserve">Kết quả phân loại cuối cùng
</t>
    </r>
    <r>
      <rPr>
        <sz val="12"/>
        <color indexed="8"/>
        <rFont val="Times New Roman"/>
        <family val="1"/>
      </rPr>
      <t>(đánh dấu X)</t>
    </r>
  </si>
  <si>
    <r>
      <t xml:space="preserve">Kết quả phân loại cuối cùng </t>
    </r>
    <r>
      <rPr>
        <sz val="11"/>
        <color indexed="8"/>
        <rFont val="Times New Roman"/>
        <family val="1"/>
      </rPr>
      <t>(đánh dấu X)</t>
    </r>
  </si>
  <si>
    <t xml:space="preserve">Họ và tên:   </t>
  </si>
  <si>
    <t xml:space="preserve">Chức vụ:   </t>
  </si>
  <si>
    <r>
      <t>Đơn vị công tác</t>
    </r>
    <r>
      <rPr>
        <b/>
        <i/>
        <sz val="12"/>
        <color indexed="8"/>
        <rFont val="Times New Roman"/>
        <family val="1"/>
      </rPr>
      <t xml:space="preserve"> (phòng, khoa…):  </t>
    </r>
  </si>
  <si>
    <t xml:space="preserve">Chức vụ: </t>
  </si>
  <si>
    <t xml:space="preserve">Họ và tên: </t>
  </si>
  <si>
    <t>Mẫu (1+3) B</t>
  </si>
  <si>
    <t>Mẫu (1+3) C</t>
  </si>
  <si>
    <t>Mẫu (1+3) D</t>
  </si>
  <si>
    <t>(1)</t>
  </si>
  <si>
    <t>(2)</t>
  </si>
  <si>
    <t>(3)</t>
  </si>
  <si>
    <t>(4)</t>
  </si>
  <si>
    <t>(5)</t>
  </si>
  <si>
    <t>(6)</t>
  </si>
  <si>
    <t>BÁO CÁO TỰ ĐÁNH GIÁ KẾT QUẢ CÔNG TÁC CỦA CÁ NHÂN
Kỳ đánh giá:  Quý 1/2019</t>
  </si>
  <si>
    <t>Tp.HCM, ngày…… tháng …… năm 2019</t>
  </si>
  <si>
    <t>1.1</t>
  </si>
  <si>
    <t>Không sử dụng quỹ thời gian làm việc vào mục đích cá nhân (1đ).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(0đ).</t>
  </si>
  <si>
    <t>1.2</t>
  </si>
  <si>
    <r>
      <t>Đảm bảo ngày công</t>
    </r>
    <r>
      <rPr>
        <sz val="13"/>
        <color indexed="17"/>
        <rFont val="Times New Roman"/>
        <family val="1"/>
      </rPr>
      <t xml:space="preserve"> </t>
    </r>
    <r>
      <rPr>
        <sz val="13"/>
        <rFont val="Times New Roman"/>
        <family val="1"/>
      </rPr>
      <t xml:space="preserve">kế hoạch (1đ); Nghỉ làm việc (kể cả có phép) </t>
    </r>
    <r>
      <rPr>
        <sz val="13"/>
        <rFont val="Times New Roman"/>
        <family val="1"/>
      </rPr>
      <t>dưới 3 ngày (0,5đ); từ 3 ngày trở lên (0đ)</t>
    </r>
  </si>
  <si>
    <t>1.3</t>
  </si>
  <si>
    <t>Tham gia đầy đủ, đúng giờ các buổi học chính trị, nghe thời sự, bồi dưỡng chuyên môn, nghiệp vụ,… được tổ chức tại Trường; cuộc họp của đơn vị và nhà trường (1đ). Vắng vì việc riêng có phép &lt; 02 buổi (0,5đ); từ 02 buổi trở lên (0đ).</t>
  </si>
  <si>
    <t>1.4</t>
  </si>
  <si>
    <t>Chấp hành tốt quy định pháp luật nhà nước; nội quy cơ quan; chức năng, nhiệm vụ đơn vị (3đ)</t>
  </si>
  <si>
    <t>a.</t>
  </si>
  <si>
    <t>Nộp hồ sơ cá nhân, bằng cấp, chứng chỉ… khi được Trường thông báo đúng hạn (1đ); trễ hạn 1 lần (0,5đ); từ 2 lần trở lên (0đ)</t>
  </si>
  <si>
    <t>b.</t>
  </si>
  <si>
    <t xml:space="preserve">Không sử dụng tài sản của Nhà trường vào mục đích cá nhân (1đ); bị đơn vị, nhà trường nhắc nhở  1 lần (0,5đ), vi phạm từ 02 lần trở lên (0đ) </t>
  </si>
  <si>
    <t>c.</t>
  </si>
  <si>
    <t>Báo cáo, xin ý kiến, xin phép bằng văn bản đúng thẩm quyền đơn vị phân công, thực hiện nhiệm vụ đúng theo quy định (1đ); không thực hiện đúng 1 lần (0đ)</t>
  </si>
  <si>
    <t>1.5</t>
  </si>
  <si>
    <t>Chấp hành sự điều động, phân công thường xuyên và đột xuất của nhà trường</t>
  </si>
  <si>
    <t>1.6</t>
  </si>
  <si>
    <t>Thực hiện các báo cáo của đơn vị đúng hạn (1đ); trễ hạn 01 lần (0,5đ); không thực hiện hoặc không hoàn thành đúng tiến độ các nhiệm vụ được giao 02 lần (0đ)</t>
  </si>
  <si>
    <t>2.1</t>
  </si>
  <si>
    <t>Phong cách ứng xử: Thái độ niềm nở, nhã nhặn, có sự hợp tác, lắng nghe ý kiến, giải thích, hướng dẫn rõ ràng, cụ thể về các quy định liên quan đến giải quyết công việc (7đ)</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</si>
  <si>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</si>
  <si>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2.2</t>
  </si>
  <si>
    <t>Trang phục, lễ phục nơi công sở: trang phục đúng quy định (3đ)</t>
  </si>
  <si>
    <t>Xây dựng kế hoạch công tác quí, tổng kết đánh giá, báo cáo kết quả thực hiện cho thành viên Ban Giám hiệu được phân công phụ trách (2đ), không thực hiện (0đ)</t>
  </si>
  <si>
    <t>Đạt tín nhiệm của tập thể đơn vị từ 75% trở lên (2đ); từ 50% đến &lt;75% (1đ); Dưới 50% (0đ).</t>
  </si>
  <si>
    <t>Số lượt CB-GV-NV thuộc đơn vị có kết quả thi đua tháng trong quý không đạt loại A: Từ 20% đến dưới 30% (1đ); Trên 30% (0đ)</t>
  </si>
  <si>
    <t>2.3</t>
  </si>
  <si>
    <t>2.4</t>
  </si>
  <si>
    <t>Đơn vị bảo quản, quản lý tốt hồ sơ, tài liệu, công cụ, dụng cụ, trang thiết bị làm việc (2đ). Đơn vị để mất, hư hỏng hoặc làm sai  hồ sơ, tài liệu liên quan đến nhiệm vụ được phân công 1 lần (1đ); từ 2 lần trở lên (0đ).</t>
  </si>
  <si>
    <t>2.5</t>
  </si>
  <si>
    <t>3.1</t>
  </si>
  <si>
    <t>Đơn vị hoàn thành công việc được giao vượt tiến độ có chất lượng và hiệu quả, không sai sót chuyên môn: từ 30% đầu công việc trở lên (3đ); từ 20-&lt;30% (2đ); từ 10-&lt;20% (1đ)</t>
  </si>
  <si>
    <t>3.2</t>
  </si>
  <si>
    <t>3.3</t>
  </si>
  <si>
    <t xml:space="preserve">Tham gia nhiệm vụ đột xuất (không có trong kế hoạch): Báo cáo, hội nghị, sửa chữa, hỗ trợ, tham gia triển lãm cấp trường có chất lượng và hiệu quả (1đ); Không thực hiện (0đ) </t>
  </si>
  <si>
    <t>3.4</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</si>
  <si>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(0.5đ); 2 quy trình/sáng kiến/giải pháp trở lên (1đ)</t>
  </si>
  <si>
    <t>Đảm bảo ngày công kế hoạch (thực hiện đúng lịch giảng dạy, lịch họp, không xin nghỉ hoặc chuyển đổi lịch vì lý do cá nhân) (1đ); Nghỉ/vắng/ thay đổi lịch (kể cả có phép) dưới 3 lần (0,5đ); từ 3 lần trở lên (0đ)</t>
  </si>
  <si>
    <t>Chấp hành sự điều động, phân công thường xuyên và đột xuất của Trưởng đơn vị</t>
  </si>
  <si>
    <t>Cập nhật, ứng dụng công nghệ/ kỹ thuật phục vụ công tác giảng dạy/chủ động đề xuất ý kiến với Trưởng đơn vị vào công việc kịp thời được đơn vị công nhận: 1 lần ghi nhận (1đ), điểm tối đa của tiêu chí (5đ)</t>
  </si>
  <si>
    <t>Ứng dụng CNTT/ phần mềm chuyên dùng trong công tác giảng dạy</t>
  </si>
  <si>
    <t>Thực hiện chính xác, đầy đủ, đúng hạn về công tác chuyên môn và công tác GVCN/CVHT (2đ); vi phạm 1 lần (1đ); 2 lần trở lên (0đ)</t>
  </si>
  <si>
    <t>Hồ sơ công việc /dụng cụ làm việc ngăn nắp; sạch đẹp, đảm bảo an toàn trong lao động, hồ sơ công việc sắp xếp theo quy định lưu trữ (2đ), bị phê bình, nhắc nhở 1 lần (1đ), 2 lần trở lên (0đ)</t>
  </si>
  <si>
    <t>Thực hiện xây dựng nội bộ đoàn kết (2đ). Cá nhân gây mâu thuẫn 1 lần (1đ); 2 lần trở lên hoặc tham gia vận động gây mất đoàn kết nội bộ trong trường, đơn vị (0đ)</t>
  </si>
  <si>
    <t>Bảo quản, quản lý tốt hồ sơ, tài liệu, công cụ, dụng cụ, trang thiết bị làm việc (2đ). Cá nhân làm mất, hư hỏng hoặc làm sai  hồ sơ, tài liệu liên quan đến nhiệm vụ được phân công 1 lần (1đ); từ 2 lần trở lên (0đ).</t>
  </si>
  <si>
    <t>Thực hiện, hỗ trợ công việc đột xuất do Trưởng đơn vị điều động, phân công được đánh giá đạt hiệu quả</t>
  </si>
  <si>
    <t>Hoàn thành các công việc vượt tiến độ (ngoài công tác giảng dạy) có chất lượng và hiệu quả, không sai sót chuyên môn: từ 30% đầu công việc trở lên (3đ); từ 20-&lt;30% (2đ); từ 10-&lt;20% (1đ)</t>
  </si>
  <si>
    <t>Có tham gia góp ý xây dựng cải cách quy trình làm việc, kế hoạch công tác, chương trình hành động của đơn vị/nhà trường (được đơn vị phụ trách công tác tổng hợp ghi nhận/trưởng đơn vị ghi nhận), mỗi lần (1đ), tối đa (2đ)</t>
  </si>
  <si>
    <t>Đảm bảo ngày công kế hoạch (1đ); Nghỉ làm việc (kể cả có phép) dưới 3 ngày (0,5đ); từ 3 ngày trở lên (0đ)</t>
  </si>
  <si>
    <t>Cá nhân thực hiện nhiệm vụ được giao đúng quy trình, quy định (2đ); không đúng quy trình, quy định 1 lần (1đ); 2 lần trở lên (0đ)</t>
  </si>
  <si>
    <t>Cập nhật, vận dụng các văn bản, ứng dụng công nghệ kỹ thuật mới/chủ động đề xuất ý kiến với Trưởng đơn vị vào công việc kịp thời được đơn vị công nhận: 1 lần ghi nhận (1đ), điểm tối đa của tiêu chí (5đ)</t>
  </si>
  <si>
    <t>Ứng dụng CNTT trong việc xây dựng lịch công tác tuần, tháng, quý của cá nhân và chia sẻ thông tin đến toàn thể thành viên trong đơn vị</t>
  </si>
  <si>
    <t>Báo cáo kịp thời, chính xác với lãnh đạo về tình hình, kết quả thực hiện nhiệm vụ được giao (2đ), không báo cáo kịp thời 1 lần (1đ); 2 lần trở lên (0đ)</t>
  </si>
  <si>
    <t>Hoàn thành công việc được giao vượt tiến độ có chất lượng và hiệu quả, không sai sót chuyên môn: từ 30% đầu công việc trở lên (3đ); từ 20-&lt;30% (2đ); từ 10-&lt;20% (1đ)</t>
  </si>
  <si>
    <t>Đơn vị thực hiện nhiệm vụ được giao đúng quy trình, quy định, đúng hạn (1đ); vi phạm/không đúng hạn 01 lần (1đ); 2 lần trở lên (0đ).</t>
  </si>
  <si>
    <r>
      <t>Có lời nói, cử chỉ, thái độ, hành động gây ảnh hưởng không tốt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1 lần (1đ); từ 02 lần trở lên (0đ)</t>
    </r>
  </si>
  <si>
    <t>Đơn vị để xảy ra mâu thuẫn mất đoàn kết nội bộ (Khiếu kiện, khiếu nại do giải quyết không thỏa đáng các sự việc liên quan đến chuyên môn của đơn vị): 1 lần (1 đ); 2 lần trở lên (0đ)</t>
  </si>
  <si>
    <t>Thực hiện  đúng hạn các kế hoạch của của khoa, của trường; trễ hạn 01 lần (-0,5đ); không thực hiện hoặc không hoàn thành đúng tiến độ các nhiệm vụ được giao từ 02 lần trở lên (0đ)</t>
  </si>
  <si>
    <t xml:space="preserve">Tham gia đầy đủ các hoạt động chuyên môn tại đơn vị (soạn đề cương, giáo án, chương trình, mô hình học cụ, đề thi, thao giảng, dự giờ, …) </t>
  </si>
  <si>
    <t>Nêu minh chứng thì mới có điểm</t>
  </si>
  <si>
    <t>Trưởng đơn vị  xác nhận thông qua biên bản họp</t>
  </si>
  <si>
    <t>Không gây nhũng nhiễu, phiền hà, trục lợi cá nhân khi xử lý, giải quyết công việc. Vi phạm 1 lần trở lên (sau khi kết quả xác minh là sai phạm) (0đ)</t>
  </si>
  <si>
    <t>Thực hiện, hỗ trợ công việc đột xuất do Ban giám hiệu/ Trưởng đơn vị điều động, phân công được đánh giá đạt hiệu quả</t>
  </si>
  <si>
    <t>Đơn vị có sáng tạo, cải tiến phương pháp làm việc, nâng cao hiệu quả công việc,ý tưởng xây dựng môi trường làm việc xanh,sạch, đẹp được lãnh đạo nhà trường đánh giá trong các buổi họp định kỳ (có biên bản ghi nhận) hoặc tham gia xây dựng dự án/ đề án/ chương trình làm việc cấp Trường/tham gia hội thao, hội thi, hội giảng cấp ngành trở lên đạt giải: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</si>
  <si>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hội giảng cấp ngành trở lên đạt kết quả: 1 sáng kiến/ dự án/1 lần tham gia hội thao, hội thi, hội giảng  (1đ), điểm tối đa (5đ)</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</si>
  <si>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ngành trở lên đạt giải: 1 sáng kiến/ dự án/ 1 lần tham gia hội thao, hội thi (1đ), điểm tối đa (5đ)</t>
  </si>
  <si>
    <t>HIỆU TRƯỞNG</t>
  </si>
  <si>
    <t>Triển khai cho đơn vị cập nhật, vận dụng các văn bản, ứng dụng công nghệ kỹ thuật mới/chủ động đề xuất ý kiến với Ban Giám hiệu kịp thời được nhà trường công nhận: 1 lần ghi nhận (1đ), điểm tối đa của tiêu chí (4đ)</t>
  </si>
  <si>
    <t>Ứng dụng CNTT trong việc xây dựng lịch công tác tuần, tháng, quý của cá nhân, đơn vị và chia sẻ thông tin đến toàn thể thành viên trong đơn vị (2đ), không thực hiện (0đ)</t>
  </si>
  <si>
    <t>Chấp hành nghiêm chỉnh quy định về trang phục, lễ phục khi làm việc, hội họp (2đ); vi phạm 01 lần (1đ); vi phạm 02 lần trở lên (0đ)</t>
  </si>
  <si>
    <t>Chấp hành nghiêm chỉnh việc đeo bảng tên cá nhân (thẻ CB-GV-NV) trong giờ làm việc tại trường (1đ); bị ghi nhận không chấp hành 1 lần (0,5đ); 2 lần trở lên (0đ)</t>
  </si>
  <si>
    <t>Không gây nhũng nhiễu, phiền hà, trục lợi cá nhân khi xử lý, giải quyết công việc. Vi phạm 1 lần (sau khi kết quả xác minh là sai phạm) (0đ)</t>
  </si>
  <si>
    <t>Thực hiện việc gửi, trả lời thư điện tử đến các đơn vị, cá nhân trong, ngoài trường kịp thời và lịch sự. Bị phê bình, phản ảnh 1 lần (1đ); 2 lần trở lên (0đ)</t>
  </si>
  <si>
    <t>Họ và tên: LÊ THỊ NỮ</t>
  </si>
  <si>
    <t>Chức vụ: Nhân viên</t>
  </si>
  <si>
    <r>
      <t>Đơn vị công tác</t>
    </r>
    <r>
      <rPr>
        <b/>
        <i/>
        <sz val="12"/>
        <color indexed="8"/>
        <rFont val="Times New Roman"/>
        <family val="1"/>
      </rPr>
      <t xml:space="preserve"> (phòng, khoa…): Phòng Công tác Chính trị - Học sinh Sinh viên</t>
    </r>
  </si>
  <si>
    <t>X</t>
  </si>
  <si>
    <t>Tp.HCM, ngày 20 tháng 3 năm 2019</t>
  </si>
</sst>
</file>

<file path=xl/styles.xml><?xml version="1.0" encoding="utf-8"?>
<styleSheet xmlns="http://schemas.openxmlformats.org/spreadsheetml/2006/main" xmlns:mc="http://schemas.openxmlformats.org/markup-compatibility/2006" xmlns:x14ac="http://schemas.microsoft.com/office/spreadsheetml/2009/9/ac" mc:Ignorable="x14ac">
  <fonts count="33" x14ac:knownFonts="1">
    <font>
      <sz val="11"/>
      <color theme="1"/>
      <name val="Calibri"/>
      <family val="2"/>
      <scheme val="minor"/>
    </font>
    <font>
      <sz val="12"/>
      <color indexed="8"/>
      <name val="Times New Roman"/>
      <family val="1"/>
    </font>
    <font>
      <b/>
      <sz val="12"/>
      <color indexed="8"/>
      <name val="Times New Roman"/>
      <family val="1"/>
    </font>
    <font>
      <b/>
      <sz val="14"/>
      <color indexed="8"/>
      <name val="Times New Roman"/>
      <family val="1"/>
    </font>
    <font>
      <b/>
      <sz val="13.5"/>
      <color indexed="8"/>
      <name val="Times New Roman"/>
      <family val="1"/>
    </font>
    <font>
      <b/>
      <sz val="13"/>
      <color indexed="8"/>
      <name val="Times New Roman"/>
      <family val="1"/>
    </font>
    <font>
      <sz val="13"/>
      <color indexed="8"/>
      <name val="Times New Roman"/>
      <family val="1"/>
    </font>
    <font>
      <b/>
      <i/>
      <sz val="13"/>
      <color indexed="8"/>
      <name val="Times New Roman"/>
      <family val="1"/>
    </font>
    <font>
      <b/>
      <i/>
      <sz val="12"/>
      <color indexed="8"/>
      <name val="Times New Roman"/>
      <family val="1"/>
    </font>
    <font>
      <i/>
      <sz val="12"/>
      <color indexed="8"/>
      <name val="Times New Roman"/>
      <family val="1"/>
    </font>
    <font>
      <i/>
      <sz val="13"/>
      <color indexed="8"/>
      <name val="Times New Roman"/>
      <family val="1"/>
    </font>
    <font>
      <sz val="14"/>
      <color indexed="8"/>
      <name val="Times New Roman"/>
      <family val="1"/>
    </font>
    <font>
      <sz val="13"/>
      <name val="Times New Roman"/>
      <family val="1"/>
    </font>
    <font>
      <i/>
      <sz val="13"/>
      <color indexed="30"/>
      <name val="Times New Roman"/>
      <family val="1"/>
    </font>
    <font>
      <b/>
      <i/>
      <sz val="13"/>
      <color indexed="30"/>
      <name val="Times New Roman"/>
      <family val="1"/>
    </font>
    <font>
      <b/>
      <sz val="11"/>
      <color indexed="8"/>
      <name val="Times New Roman"/>
      <family val="1"/>
    </font>
    <font>
      <sz val="11"/>
      <color indexed="8"/>
      <name val="Times New Roman"/>
      <family val="1"/>
    </font>
    <font>
      <b/>
      <i/>
      <sz val="10"/>
      <color indexed="8"/>
      <name val="Times New Roman"/>
      <family val="1"/>
    </font>
    <font>
      <i/>
      <sz val="9"/>
      <color indexed="8"/>
      <name val="Times New Roman"/>
      <family val="1"/>
    </font>
    <font>
      <b/>
      <sz val="9"/>
      <color indexed="8"/>
      <name val="Times New Roman"/>
      <family val="1"/>
    </font>
    <font>
      <b/>
      <i/>
      <sz val="9"/>
      <color indexed="8"/>
      <name val="Times New Roman"/>
      <family val="1"/>
    </font>
    <font>
      <sz val="13"/>
      <color indexed="17"/>
      <name val="Times New Roman"/>
      <family val="1"/>
    </font>
    <font>
      <b/>
      <sz val="13"/>
      <name val="Times New Roman"/>
      <family val="1"/>
    </font>
    <font>
      <i/>
      <sz val="13"/>
      <name val="Times New Roman"/>
      <family val="1"/>
    </font>
    <font>
      <b/>
      <i/>
      <sz val="8"/>
      <color indexed="8"/>
      <name val="Times New Roman"/>
      <family val="1"/>
    </font>
    <font>
      <b/>
      <i/>
      <sz val="10"/>
      <name val="Times New Roman"/>
      <family val="1"/>
    </font>
    <font>
      <b/>
      <i/>
      <sz val="13"/>
      <name val="Times New Roman"/>
      <family val="1"/>
    </font>
    <font>
      <sz val="9"/>
      <color indexed="8"/>
      <name val="Times New Roman"/>
      <family val="1"/>
    </font>
    <font>
      <b/>
      <sz val="13"/>
      <color rgb="FF0070C0"/>
      <name val="Times New Roman"/>
      <family val="1"/>
    </font>
    <font>
      <b/>
      <sz val="13"/>
      <color rgb="FF0033CC"/>
      <name val="Times New Roman"/>
      <family val="1"/>
    </font>
    <font>
      <sz val="11"/>
      <color theme="1"/>
      <name val="Times New Roman"/>
      <family val="1"/>
    </font>
    <font>
      <sz val="11"/>
      <color rgb="FFFF0000"/>
      <name val="Times New Roman"/>
      <family val="1"/>
    </font>
    <font>
      <sz val="13"/>
      <color rgb="FFFF0000"/>
      <name val="Times New Roman"/>
      <family val="1"/>
    </font>
  </fonts>
  <fills count="2">
    <fill>
      <patternFill patternType="none"/>
    </fill>
    <fill>
      <patternFill patternType="gray125"/>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114">
    <xf numFmtId="0" fontId="0" fillId="0" borderId="0" xfId="0"/>
    <xf numFmtId="0" fontId="2" fillId="0" borderId="0" xfId="0" applyFont="1" applyFill="1" applyAlignment="1" applyProtection="1">
      <alignment horizontal="center" vertical="center" wrapText="1"/>
      <protection locked="0"/>
    </xf>
    <xf numFmtId="0" fontId="2" fillId="0" borderId="1" xfId="0" applyFont="1" applyFill="1" applyBorder="1" applyAlignment="1" applyProtection="1">
      <alignment horizontal="center" vertical="center" wrapText="1"/>
      <protection locked="0"/>
    </xf>
    <xf numFmtId="0" fontId="6" fillId="0" borderId="1" xfId="0" applyFont="1" applyFill="1" applyBorder="1" applyAlignment="1" applyProtection="1">
      <alignment horizontal="center" vertical="center" wrapText="1"/>
      <protection locked="0"/>
    </xf>
    <xf numFmtId="0" fontId="1" fillId="0" borderId="0" xfId="0" applyFont="1" applyFill="1" applyAlignment="1" applyProtection="1">
      <alignment horizontal="center" vertical="center" wrapText="1"/>
      <protection locked="0"/>
    </xf>
    <xf numFmtId="0" fontId="1" fillId="0" borderId="0" xfId="0" applyFont="1" applyFill="1" applyAlignment="1" applyProtection="1">
      <alignment horizontal="left" vertical="center" wrapText="1"/>
      <protection locked="0"/>
    </xf>
    <xf numFmtId="0" fontId="9" fillId="0" borderId="0" xfId="0" applyFont="1" applyFill="1" applyAlignment="1" applyProtection="1">
      <alignment horizontal="center" vertical="center" wrapText="1"/>
      <protection locked="0"/>
    </xf>
    <xf numFmtId="0" fontId="10" fillId="0" borderId="0" xfId="0" applyFont="1" applyFill="1" applyAlignment="1" applyProtection="1">
      <alignment vertical="center" wrapText="1"/>
      <protection locked="0"/>
    </xf>
    <xf numFmtId="0" fontId="5" fillId="0" borderId="0" xfId="0" applyFont="1" applyFill="1" applyAlignment="1" applyProtection="1">
      <alignment horizontal="center" vertical="center" wrapText="1"/>
      <protection locked="0"/>
    </xf>
    <xf numFmtId="0" fontId="17" fillId="0" borderId="0" xfId="0" applyFont="1" applyFill="1" applyAlignment="1" applyProtection="1">
      <alignment horizontal="center" vertical="center" wrapText="1"/>
      <protection locked="0"/>
    </xf>
    <xf numFmtId="0" fontId="4" fillId="0" borderId="0" xfId="0" applyFont="1" applyFill="1" applyAlignment="1" applyProtection="1">
      <alignment vertical="center" wrapText="1"/>
      <protection locked="0"/>
    </xf>
    <xf numFmtId="0" fontId="2" fillId="0" borderId="0" xfId="0" applyFont="1" applyFill="1" applyAlignment="1" applyProtection="1">
      <alignment horizontal="left" vertical="center" wrapText="1"/>
      <protection locked="0"/>
    </xf>
    <xf numFmtId="0" fontId="5" fillId="0" borderId="1" xfId="0" applyFont="1" applyFill="1" applyBorder="1" applyAlignment="1" applyProtection="1">
      <alignment horizontal="center" vertical="center" wrapText="1"/>
      <protection locked="0"/>
    </xf>
    <xf numFmtId="0" fontId="18" fillId="0" borderId="1" xfId="0" quotePrefix="1" applyFont="1" applyFill="1" applyBorder="1" applyAlignment="1" applyProtection="1">
      <alignment horizontal="center" vertical="center" wrapText="1"/>
      <protection locked="0"/>
    </xf>
    <xf numFmtId="0" fontId="28" fillId="0" borderId="1" xfId="0" applyFont="1" applyFill="1" applyBorder="1" applyAlignment="1" applyProtection="1">
      <alignment horizontal="center" vertical="center" wrapText="1"/>
      <protection locked="0"/>
    </xf>
    <xf numFmtId="0" fontId="6" fillId="0" borderId="0" xfId="0" applyFont="1" applyFill="1" applyAlignment="1" applyProtection="1">
      <alignment horizontal="center" vertical="center" wrapText="1"/>
      <protection locked="0"/>
    </xf>
    <xf numFmtId="0" fontId="5" fillId="0" borderId="0" xfId="0" applyFont="1" applyFill="1" applyAlignment="1" applyProtection="1">
      <alignment vertical="top" wrapText="1"/>
      <protection locked="0"/>
    </xf>
    <xf numFmtId="0" fontId="9" fillId="0" borderId="0" xfId="0" applyFont="1" applyFill="1" applyAlignment="1" applyProtection="1">
      <alignment vertical="center" wrapText="1"/>
      <protection locked="0"/>
    </xf>
    <xf numFmtId="0" fontId="9" fillId="0" borderId="0" xfId="0" applyFont="1" applyFill="1" applyAlignment="1" applyProtection="1">
      <alignment horizontal="left" vertical="center" wrapText="1"/>
      <protection locked="0"/>
    </xf>
    <xf numFmtId="0" fontId="20" fillId="0" borderId="0" xfId="0" applyFont="1" applyFill="1" applyAlignment="1" applyProtection="1">
      <alignment horizontal="center" vertical="center" wrapText="1"/>
      <protection locked="0"/>
    </xf>
    <xf numFmtId="0" fontId="19" fillId="0" borderId="0" xfId="0" applyFont="1" applyFill="1" applyAlignment="1" applyProtection="1">
      <alignment horizontal="center" vertical="center" wrapText="1"/>
      <protection locked="0"/>
    </xf>
    <xf numFmtId="0" fontId="29" fillId="0" borderId="1" xfId="0" applyFont="1" applyBorder="1" applyAlignment="1" applyProtection="1">
      <alignment horizontal="center" vertical="center" wrapText="1"/>
      <protection locked="0"/>
    </xf>
    <xf numFmtId="0" fontId="22" fillId="0" borderId="1" xfId="0" applyFont="1" applyBorder="1" applyAlignment="1" applyProtection="1">
      <alignment horizontal="center" vertical="center" wrapText="1"/>
      <protection locked="0"/>
    </xf>
    <xf numFmtId="0" fontId="29" fillId="0" borderId="1" xfId="0" applyFont="1" applyFill="1" applyBorder="1" applyAlignment="1" applyProtection="1">
      <alignment horizontal="center" vertical="center" wrapText="1"/>
      <protection locked="0"/>
    </xf>
    <xf numFmtId="0" fontId="22" fillId="0" borderId="1" xfId="0" applyFont="1" applyFill="1" applyBorder="1" applyAlignment="1" applyProtection="1">
      <alignment horizontal="center" vertical="center" wrapText="1"/>
      <protection locked="0"/>
    </xf>
    <xf numFmtId="0" fontId="6" fillId="0" borderId="1" xfId="0" applyFont="1" applyBorder="1" applyAlignment="1" applyProtection="1">
      <alignment horizontal="center" vertical="center" wrapText="1"/>
      <protection locked="0"/>
    </xf>
    <xf numFmtId="0" fontId="12" fillId="0" borderId="1" xfId="0" applyFont="1" applyFill="1" applyBorder="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1" xfId="0" applyFont="1" applyBorder="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7" fillId="0" borderId="1" xfId="0" applyFont="1" applyFill="1" applyBorder="1" applyAlignment="1" applyProtection="1">
      <alignment horizontal="center" vertical="center" wrapText="1"/>
      <protection locked="0"/>
    </xf>
    <xf numFmtId="0" fontId="28" fillId="0" borderId="1" xfId="0" applyFont="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25" fillId="0" borderId="1" xfId="0" applyFont="1" applyFill="1" applyBorder="1" applyAlignment="1" applyProtection="1">
      <alignment horizontal="center" vertical="center" wrapText="1"/>
      <protection locked="0"/>
    </xf>
    <xf numFmtId="0" fontId="22" fillId="0" borderId="1" xfId="0" applyFont="1" applyBorder="1" applyAlignment="1" applyProtection="1">
      <alignment horizontal="center" vertical="center" wrapText="1"/>
    </xf>
    <xf numFmtId="0" fontId="22" fillId="0" borderId="1" xfId="0" applyFont="1" applyFill="1" applyBorder="1" applyAlignment="1" applyProtection="1">
      <alignment horizontal="center" vertical="center" wrapText="1"/>
    </xf>
    <xf numFmtId="0" fontId="6" fillId="0" borderId="1" xfId="0" applyFont="1" applyBorder="1" applyAlignment="1" applyProtection="1">
      <alignment horizontal="center" vertical="center" wrapText="1"/>
    </xf>
    <xf numFmtId="0" fontId="12" fillId="0" borderId="1" xfId="0" applyFont="1" applyFill="1" applyBorder="1" applyAlignment="1" applyProtection="1">
      <alignment horizontal="center" vertical="center" wrapText="1"/>
    </xf>
    <xf numFmtId="0" fontId="30" fillId="0" borderId="1" xfId="0" applyFont="1" applyBorder="1" applyAlignment="1" applyProtection="1">
      <alignment vertical="center" wrapText="1"/>
    </xf>
    <xf numFmtId="0" fontId="31" fillId="0" borderId="1" xfId="0" applyFont="1" applyFill="1" applyBorder="1" applyAlignment="1" applyProtection="1">
      <alignment vertical="center" wrapText="1"/>
    </xf>
    <xf numFmtId="0" fontId="12" fillId="0" borderId="1" xfId="0" applyFont="1" applyBorder="1" applyAlignment="1" applyProtection="1">
      <alignment horizontal="center" vertical="center" wrapText="1"/>
    </xf>
    <xf numFmtId="0" fontId="28" fillId="0" borderId="1" xfId="0" applyFont="1" applyFill="1" applyBorder="1" applyAlignment="1" applyProtection="1">
      <alignment horizontal="center" vertical="center" wrapText="1"/>
    </xf>
    <xf numFmtId="0" fontId="6" fillId="0" borderId="1" xfId="0" applyFont="1" applyFill="1" applyBorder="1" applyAlignment="1" applyProtection="1">
      <alignment horizontal="center" vertical="center" wrapText="1"/>
    </xf>
    <xf numFmtId="0" fontId="5" fillId="0" borderId="1" xfId="0" applyFont="1" applyFill="1" applyBorder="1" applyAlignment="1" applyProtection="1">
      <alignment horizontal="center" vertical="center" wrapText="1"/>
    </xf>
    <xf numFmtId="0" fontId="11" fillId="0" borderId="1" xfId="0" applyFont="1" applyFill="1" applyBorder="1" applyAlignment="1" applyProtection="1">
      <alignment horizontal="center" vertical="center" wrapText="1"/>
    </xf>
    <xf numFmtId="0" fontId="27" fillId="0" borderId="1" xfId="0" quotePrefix="1" applyFont="1" applyFill="1" applyBorder="1" applyAlignment="1" applyProtection="1">
      <alignment horizontal="center" vertical="center" wrapText="1"/>
      <protection locked="0"/>
    </xf>
    <xf numFmtId="0" fontId="5" fillId="0" borderId="1" xfId="0" applyFont="1" applyBorder="1" applyAlignment="1" applyProtection="1">
      <alignment horizontal="center" vertical="center" wrapText="1"/>
    </xf>
    <xf numFmtId="0" fontId="1" fillId="0" borderId="0" xfId="0" applyFont="1" applyFill="1" applyAlignment="1" applyProtection="1">
      <alignment vertical="center" wrapText="1"/>
      <protection locked="0"/>
    </xf>
    <xf numFmtId="0" fontId="1" fillId="0" borderId="0" xfId="0" applyFont="1" applyFill="1" applyAlignment="1" applyProtection="1">
      <alignment horizontal="center" vertical="center" wrapText="1"/>
    </xf>
    <xf numFmtId="0" fontId="15" fillId="0" borderId="2" xfId="0" applyFont="1" applyFill="1" applyBorder="1" applyAlignment="1" applyProtection="1">
      <alignment horizontal="center" vertical="center" wrapText="1"/>
    </xf>
    <xf numFmtId="0" fontId="32" fillId="0" borderId="1" xfId="0" applyFont="1" applyBorder="1" applyAlignment="1" applyProtection="1">
      <alignment horizontal="center" vertical="center" wrapText="1"/>
      <protection locked="0"/>
    </xf>
    <xf numFmtId="0" fontId="32" fillId="0" borderId="1" xfId="0" applyFont="1" applyFill="1" applyBorder="1" applyAlignment="1" applyProtection="1">
      <alignment horizontal="center" vertical="center" wrapText="1"/>
      <protection locked="0"/>
    </xf>
    <xf numFmtId="0" fontId="24" fillId="0" borderId="1" xfId="0" applyFont="1" applyBorder="1" applyAlignment="1" applyProtection="1">
      <alignment horizontal="center" vertical="center" wrapText="1"/>
      <protection locked="0"/>
    </xf>
    <xf numFmtId="0" fontId="17" fillId="0" borderId="1" xfId="0" applyFont="1" applyFill="1" applyBorder="1" applyAlignment="1" applyProtection="1">
      <alignment horizontal="center" vertical="center" wrapText="1"/>
      <protection locked="0"/>
    </xf>
    <xf numFmtId="0" fontId="28" fillId="0" borderId="1" xfId="0" applyFont="1" applyBorder="1" applyAlignment="1" applyProtection="1">
      <alignment horizontal="center" vertical="center" wrapText="1"/>
    </xf>
    <xf numFmtId="0" fontId="7" fillId="0" borderId="1" xfId="0" applyFont="1" applyBorder="1" applyAlignment="1" applyProtection="1">
      <alignment horizontal="center" vertical="center" wrapText="1"/>
    </xf>
    <xf numFmtId="0" fontId="24" fillId="0" borderId="1" xfId="0" applyFont="1" applyBorder="1" applyAlignment="1" applyProtection="1">
      <alignment horizontal="center" vertical="center" wrapText="1"/>
    </xf>
    <xf numFmtId="0" fontId="7" fillId="0" borderId="1" xfId="0" applyFont="1" applyFill="1" applyBorder="1" applyAlignment="1" applyProtection="1">
      <alignment horizontal="center" vertical="center" wrapText="1"/>
    </xf>
    <xf numFmtId="0" fontId="2" fillId="0" borderId="2" xfId="0" applyFont="1" applyFill="1" applyBorder="1" applyAlignment="1" applyProtection="1">
      <alignment horizontal="center" vertical="center" wrapText="1"/>
    </xf>
    <xf numFmtId="0" fontId="11" fillId="0" borderId="2" xfId="0" applyFont="1" applyFill="1" applyBorder="1" applyAlignment="1" applyProtection="1">
      <alignment horizontal="center" vertical="center" wrapText="1"/>
    </xf>
    <xf numFmtId="0" fontId="7" fillId="0" borderId="0" xfId="0" applyFont="1" applyFill="1" applyAlignment="1" applyProtection="1">
      <alignment horizontal="center" vertical="center" wrapText="1"/>
      <protection locked="0"/>
    </xf>
    <xf numFmtId="0" fontId="7" fillId="0" borderId="1" xfId="0" applyFont="1" applyFill="1" applyBorder="1" applyAlignment="1" applyProtection="1">
      <alignment vertical="center" wrapText="1"/>
      <protection locked="0"/>
    </xf>
    <xf numFmtId="0" fontId="7" fillId="0" borderId="0" xfId="0" applyFont="1" applyFill="1" applyAlignment="1" applyProtection="1">
      <alignment vertical="center" wrapText="1"/>
      <protection locked="0"/>
    </xf>
    <xf numFmtId="0" fontId="26" fillId="0" borderId="1" xfId="0" applyFont="1" applyFill="1" applyBorder="1" applyAlignment="1" applyProtection="1">
      <alignment vertical="center" wrapText="1"/>
      <protection locked="0"/>
    </xf>
    <xf numFmtId="0" fontId="26" fillId="0" borderId="1" xfId="0" applyFont="1" applyFill="1" applyBorder="1" applyAlignment="1" applyProtection="1">
      <alignment horizontal="center" vertical="center" wrapText="1"/>
    </xf>
    <xf numFmtId="0" fontId="6" fillId="0" borderId="2" xfId="0" applyFont="1" applyFill="1" applyBorder="1" applyAlignment="1" applyProtection="1">
      <alignment vertical="center" wrapText="1"/>
    </xf>
    <xf numFmtId="0" fontId="10" fillId="0" borderId="0" xfId="0" applyFont="1" applyFill="1" applyAlignment="1" applyProtection="1">
      <alignment horizontal="center" vertical="center" wrapText="1"/>
      <protection locked="0"/>
    </xf>
    <xf numFmtId="0" fontId="5" fillId="0" borderId="0" xfId="0" applyFont="1" applyFill="1" applyAlignment="1" applyProtection="1">
      <alignment horizontal="center" vertical="top" wrapText="1"/>
      <protection locked="0"/>
    </xf>
    <xf numFmtId="0" fontId="10" fillId="0" borderId="3" xfId="0" applyFont="1" applyFill="1" applyBorder="1" applyAlignment="1" applyProtection="1">
      <alignment horizontal="center" vertical="center" wrapText="1"/>
      <protection locked="0"/>
    </xf>
    <xf numFmtId="0" fontId="5" fillId="0" borderId="0" xfId="0" applyFont="1" applyFill="1" applyAlignment="1" applyProtection="1">
      <alignment horizontal="center" vertical="center" wrapText="1"/>
      <protection locked="0"/>
    </xf>
    <xf numFmtId="0" fontId="12" fillId="0" borderId="2" xfId="0" applyFont="1" applyBorder="1" applyAlignment="1" applyProtection="1">
      <alignment horizontal="justify" vertical="center" wrapText="1"/>
      <protection locked="0"/>
    </xf>
    <xf numFmtId="0" fontId="12" fillId="0" borderId="4" xfId="0" applyFont="1" applyBorder="1" applyAlignment="1" applyProtection="1">
      <alignment horizontal="justify" vertical="center" wrapText="1"/>
      <protection locked="0"/>
    </xf>
    <xf numFmtId="0" fontId="12" fillId="0" borderId="5" xfId="0" applyFont="1" applyBorder="1" applyAlignment="1" applyProtection="1">
      <alignment horizontal="justify" vertical="center" wrapText="1"/>
      <protection locked="0"/>
    </xf>
    <xf numFmtId="0" fontId="6" fillId="0" borderId="1" xfId="0" applyFont="1" applyFill="1" applyBorder="1" applyAlignment="1" applyProtection="1">
      <alignment horizontal="center" vertical="center" wrapText="1"/>
      <protection locked="0"/>
    </xf>
    <xf numFmtId="0" fontId="2" fillId="0" borderId="6" xfId="0" applyFont="1" applyFill="1" applyBorder="1" applyAlignment="1" applyProtection="1">
      <alignment horizontal="center" vertical="center" wrapText="1"/>
      <protection locked="0"/>
    </xf>
    <xf numFmtId="0" fontId="2" fillId="0" borderId="2" xfId="0" applyFont="1" applyFill="1" applyBorder="1" applyAlignment="1" applyProtection="1">
      <alignment horizontal="justify" vertical="center" wrapText="1"/>
      <protection locked="0"/>
    </xf>
    <xf numFmtId="0" fontId="2" fillId="0" borderId="4" xfId="0" applyFont="1" applyFill="1" applyBorder="1" applyAlignment="1" applyProtection="1">
      <alignment horizontal="justify" vertical="center" wrapText="1"/>
      <protection locked="0"/>
    </xf>
    <xf numFmtId="0" fontId="2" fillId="0" borderId="5" xfId="0" applyFont="1" applyFill="1" applyBorder="1" applyAlignment="1" applyProtection="1">
      <alignment horizontal="justify" vertical="center" wrapText="1"/>
      <protection locked="0"/>
    </xf>
    <xf numFmtId="0" fontId="6" fillId="0" borderId="2" xfId="0" applyFont="1" applyFill="1" applyBorder="1" applyAlignment="1" applyProtection="1">
      <alignment horizontal="justify" vertical="center" wrapText="1"/>
      <protection locked="0"/>
    </xf>
    <xf numFmtId="0" fontId="6" fillId="0" borderId="4" xfId="0" applyFont="1" applyFill="1" applyBorder="1" applyAlignment="1" applyProtection="1">
      <alignment horizontal="justify" vertical="center" wrapText="1"/>
      <protection locked="0"/>
    </xf>
    <xf numFmtId="0" fontId="6" fillId="0" borderId="5" xfId="0" applyFont="1" applyFill="1" applyBorder="1" applyAlignment="1" applyProtection="1">
      <alignment horizontal="justify" vertical="center" wrapText="1"/>
      <protection locked="0"/>
    </xf>
    <xf numFmtId="0" fontId="5" fillId="0" borderId="2" xfId="0" applyFont="1" applyFill="1" applyBorder="1" applyAlignment="1" applyProtection="1">
      <alignment horizontal="center" vertical="center" wrapText="1"/>
      <protection locked="0"/>
    </xf>
    <xf numFmtId="0" fontId="5" fillId="0" borderId="4" xfId="0" applyFont="1" applyFill="1" applyBorder="1" applyAlignment="1" applyProtection="1">
      <alignment horizontal="center" vertical="center" wrapText="1"/>
      <protection locked="0"/>
    </xf>
    <xf numFmtId="0" fontId="5" fillId="0" borderId="5" xfId="0" applyFont="1" applyFill="1" applyBorder="1" applyAlignment="1" applyProtection="1">
      <alignment horizontal="center" vertical="center" wrapText="1"/>
      <protection locked="0"/>
    </xf>
    <xf numFmtId="0" fontId="2" fillId="0" borderId="0" xfId="0" applyFont="1" applyFill="1" applyBorder="1" applyAlignment="1" applyProtection="1">
      <alignment horizontal="left" vertical="center" wrapText="1"/>
      <protection locked="0"/>
    </xf>
    <xf numFmtId="0" fontId="2" fillId="0" borderId="1" xfId="0" applyFont="1" applyFill="1" applyBorder="1" applyAlignment="1" applyProtection="1">
      <alignment horizontal="center" vertical="center" wrapText="1"/>
      <protection locked="0"/>
    </xf>
    <xf numFmtId="0" fontId="6" fillId="0" borderId="2" xfId="0" applyFont="1" applyFill="1" applyBorder="1" applyAlignment="1" applyProtection="1">
      <alignment horizontal="center" vertical="center" wrapText="1"/>
      <protection locked="0"/>
    </xf>
    <xf numFmtId="0" fontId="6" fillId="0" borderId="5" xfId="0" applyFont="1" applyFill="1" applyBorder="1" applyAlignment="1" applyProtection="1">
      <alignment horizontal="center" vertical="center" wrapText="1"/>
      <protection locked="0"/>
    </xf>
    <xf numFmtId="0" fontId="12" fillId="0" borderId="2" xfId="0" applyFont="1" applyFill="1" applyBorder="1" applyAlignment="1" applyProtection="1">
      <alignment horizontal="justify" vertical="center" wrapText="1"/>
      <protection locked="0"/>
    </xf>
    <xf numFmtId="0" fontId="12" fillId="0" borderId="4" xfId="0" applyFont="1" applyFill="1" applyBorder="1" applyAlignment="1" applyProtection="1">
      <alignment horizontal="justify" vertical="center" wrapText="1"/>
      <protection locked="0"/>
    </xf>
    <xf numFmtId="0" fontId="12" fillId="0" borderId="5" xfId="0" applyFont="1" applyFill="1" applyBorder="1" applyAlignment="1" applyProtection="1">
      <alignment horizontal="justify" vertical="center" wrapText="1"/>
      <protection locked="0"/>
    </xf>
    <xf numFmtId="0" fontId="28" fillId="0" borderId="2" xfId="0" applyFont="1" applyFill="1" applyBorder="1" applyAlignment="1" applyProtection="1">
      <alignment horizontal="left" vertical="center" wrapText="1"/>
      <protection locked="0"/>
    </xf>
    <xf numFmtId="0" fontId="28" fillId="0" borderId="4" xfId="0" applyFont="1" applyFill="1" applyBorder="1" applyAlignment="1" applyProtection="1">
      <alignment horizontal="left" vertical="center" wrapText="1"/>
      <protection locked="0"/>
    </xf>
    <xf numFmtId="0" fontId="28" fillId="0" borderId="5" xfId="0" applyFont="1" applyFill="1" applyBorder="1" applyAlignment="1" applyProtection="1">
      <alignment horizontal="left" vertical="center" wrapText="1"/>
      <protection locked="0"/>
    </xf>
    <xf numFmtId="0" fontId="28" fillId="0" borderId="2" xfId="0" applyFont="1" applyFill="1" applyBorder="1" applyAlignment="1" applyProtection="1">
      <alignment horizontal="justify" vertical="center" wrapText="1"/>
      <protection locked="0"/>
    </xf>
    <xf numFmtId="0" fontId="28" fillId="0" borderId="4" xfId="0" applyFont="1" applyFill="1" applyBorder="1" applyAlignment="1" applyProtection="1">
      <alignment horizontal="justify" vertical="center" wrapText="1"/>
      <protection locked="0"/>
    </xf>
    <xf numFmtId="0" fontId="28" fillId="0" borderId="5" xfId="0" applyFont="1" applyFill="1" applyBorder="1" applyAlignment="1" applyProtection="1">
      <alignment horizontal="justify" vertical="center" wrapText="1"/>
      <protection locked="0"/>
    </xf>
    <xf numFmtId="0" fontId="2" fillId="0" borderId="2" xfId="0" applyFont="1" applyFill="1" applyBorder="1" applyAlignment="1" applyProtection="1">
      <alignment horizontal="center" vertical="center" wrapText="1"/>
      <protection locked="0"/>
    </xf>
    <xf numFmtId="0" fontId="2" fillId="0" borderId="5" xfId="0" applyFont="1" applyFill="1" applyBorder="1" applyAlignment="1" applyProtection="1">
      <alignment horizontal="center" vertical="center" wrapText="1"/>
      <protection locked="0"/>
    </xf>
    <xf numFmtId="0" fontId="3" fillId="0" borderId="0" xfId="0" quotePrefix="1" applyFont="1" applyFill="1" applyAlignment="1" applyProtection="1">
      <alignment horizontal="center" vertical="center" wrapText="1"/>
      <protection locked="0"/>
    </xf>
    <xf numFmtId="0" fontId="5" fillId="0" borderId="1" xfId="0" applyFont="1" applyFill="1" applyBorder="1" applyAlignment="1" applyProtection="1">
      <alignment horizontal="center" vertical="center" wrapText="1"/>
      <protection locked="0"/>
    </xf>
    <xf numFmtId="0" fontId="2" fillId="0" borderId="0" xfId="0" applyFont="1" applyFill="1" applyAlignment="1" applyProtection="1">
      <alignment horizontal="left" vertical="center" wrapText="1"/>
      <protection locked="0"/>
    </xf>
    <xf numFmtId="0" fontId="28" fillId="0" borderId="1" xfId="0" applyFont="1" applyFill="1" applyBorder="1" applyAlignment="1" applyProtection="1">
      <alignment horizontal="justify" vertical="center" wrapText="1"/>
      <protection locked="0"/>
    </xf>
    <xf numFmtId="0" fontId="18" fillId="0" borderId="2" xfId="0" quotePrefix="1" applyFont="1" applyFill="1" applyBorder="1" applyAlignment="1" applyProtection="1">
      <alignment horizontal="center" vertical="center" wrapText="1"/>
      <protection locked="0"/>
    </xf>
    <xf numFmtId="0" fontId="18" fillId="0" borderId="4" xfId="0" applyFont="1" applyFill="1" applyBorder="1" applyAlignment="1" applyProtection="1">
      <alignment horizontal="center" vertical="center" wrapText="1"/>
      <protection locked="0"/>
    </xf>
    <xf numFmtId="0" fontId="18" fillId="0" borderId="5" xfId="0" applyFont="1" applyFill="1" applyBorder="1" applyAlignment="1" applyProtection="1">
      <alignment horizontal="center" vertical="center" wrapText="1"/>
      <protection locked="0"/>
    </xf>
    <xf numFmtId="0" fontId="12" fillId="0" borderId="2" xfId="0" applyFont="1" applyFill="1" applyBorder="1" applyAlignment="1" applyProtection="1">
      <alignment vertical="center" wrapText="1"/>
      <protection locked="0"/>
    </xf>
    <xf numFmtId="0" fontId="12" fillId="0" borderId="4" xfId="0" applyFont="1" applyFill="1" applyBorder="1" applyAlignment="1" applyProtection="1">
      <alignment vertical="center" wrapText="1"/>
      <protection locked="0"/>
    </xf>
    <xf numFmtId="0" fontId="12" fillId="0" borderId="5" xfId="0" applyFont="1" applyFill="1" applyBorder="1" applyAlignment="1" applyProtection="1">
      <alignment vertical="center" wrapText="1"/>
      <protection locked="0"/>
    </xf>
    <xf numFmtId="0" fontId="2" fillId="0" borderId="4" xfId="0" applyFont="1" applyFill="1" applyBorder="1" applyAlignment="1" applyProtection="1">
      <alignment horizontal="center" vertical="center" wrapText="1"/>
      <protection locked="0"/>
    </xf>
    <xf numFmtId="0" fontId="6" fillId="0" borderId="4" xfId="0" applyFont="1" applyFill="1" applyBorder="1" applyAlignment="1" applyProtection="1">
      <alignment horizontal="center" vertical="center" wrapText="1"/>
      <protection locked="0"/>
    </xf>
    <xf numFmtId="0" fontId="2" fillId="0" borderId="0" xfId="0" applyFont="1" applyFill="1" applyAlignment="1" applyProtection="1">
      <alignment horizontal="center" vertical="top" wrapText="1"/>
      <protection locked="0"/>
    </xf>
    <xf numFmtId="0" fontId="12" fillId="0" borderId="0" xfId="0" applyFont="1" applyFill="1" applyBorder="1" applyAlignment="1" applyProtection="1">
      <alignment horizontal="justify" vertical="center" wrapText="1"/>
      <protection locked="0"/>
    </xf>
    <xf numFmtId="0" fontId="1" fillId="0" borderId="0" xfId="0" applyFont="1" applyFill="1" applyAlignment="1" applyProtection="1">
      <alignment horizontal="righ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170704</xdr:colOff>
      <xdr:row>1</xdr:row>
      <xdr:rowOff>435997</xdr:rowOff>
    </xdr:from>
    <xdr:to>
      <xdr:col>6</xdr:col>
      <xdr:colOff>604012</xdr:colOff>
      <xdr:row>1</xdr:row>
      <xdr:rowOff>435997</xdr:rowOff>
    </xdr:to>
    <xdr:cxnSp macro="">
      <xdr:nvCxnSpPr>
        <xdr:cNvPr id="7" name="Straight Connector 6"/>
        <xdr:cNvCxnSpPr/>
      </xdr:nvCxnSpPr>
      <xdr:spPr>
        <a:xfrm>
          <a:off x="3816626" y="649357"/>
          <a:ext cx="1941443"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761273</xdr:colOff>
      <xdr:row>2</xdr:row>
      <xdr:rowOff>39700</xdr:rowOff>
    </xdr:from>
    <xdr:to>
      <xdr:col>1</xdr:col>
      <xdr:colOff>1571697</xdr:colOff>
      <xdr:row>2</xdr:row>
      <xdr:rowOff>39701</xdr:rowOff>
    </xdr:to>
    <xdr:cxnSp macro="">
      <xdr:nvCxnSpPr>
        <xdr:cNvPr id="2" name="Straight Connector 1"/>
        <xdr:cNvCxnSpPr/>
      </xdr:nvCxnSpPr>
      <xdr:spPr>
        <a:xfrm flipV="1">
          <a:off x="1122478" y="850899"/>
          <a:ext cx="808143"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204663</xdr:colOff>
      <xdr:row>1</xdr:row>
      <xdr:rowOff>442623</xdr:rowOff>
    </xdr:from>
    <xdr:to>
      <xdr:col>7</xdr:col>
      <xdr:colOff>10359</xdr:colOff>
      <xdr:row>1</xdr:row>
      <xdr:rowOff>442623</xdr:rowOff>
    </xdr:to>
    <xdr:cxnSp macro="">
      <xdr:nvCxnSpPr>
        <xdr:cNvPr id="6" name="Straight Connector 5"/>
        <xdr:cNvCxnSpPr/>
      </xdr:nvCxnSpPr>
      <xdr:spPr>
        <a:xfrm>
          <a:off x="3869635" y="655983"/>
          <a:ext cx="200107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713648</xdr:colOff>
      <xdr:row>2</xdr:row>
      <xdr:rowOff>39700</xdr:rowOff>
    </xdr:from>
    <xdr:to>
      <xdr:col>1</xdr:col>
      <xdr:colOff>1524072</xdr:colOff>
      <xdr:row>2</xdr:row>
      <xdr:rowOff>39701</xdr:rowOff>
    </xdr:to>
    <xdr:cxnSp macro="">
      <xdr:nvCxnSpPr>
        <xdr:cNvPr id="2" name="Straight Connector 1"/>
        <xdr:cNvCxnSpPr/>
      </xdr:nvCxnSpPr>
      <xdr:spPr>
        <a:xfrm flipV="1">
          <a:off x="1075598" y="858850"/>
          <a:ext cx="810424" cy="1"/>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155547</xdr:colOff>
      <xdr:row>1</xdr:row>
      <xdr:rowOff>423573</xdr:rowOff>
    </xdr:from>
    <xdr:to>
      <xdr:col>6</xdr:col>
      <xdr:colOff>627526</xdr:colOff>
      <xdr:row>1</xdr:row>
      <xdr:rowOff>423573</xdr:rowOff>
    </xdr:to>
    <xdr:cxnSp macro="">
      <xdr:nvCxnSpPr>
        <xdr:cNvPr id="6" name="Straight Connector 5"/>
        <xdr:cNvCxnSpPr/>
      </xdr:nvCxnSpPr>
      <xdr:spPr>
        <a:xfrm>
          <a:off x="3765522" y="623598"/>
          <a:ext cx="1824529"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H75"/>
  <sheetViews>
    <sheetView topLeftCell="A39" zoomScale="115" zoomScaleNormal="115" workbookViewId="0">
      <selection activeCell="A48" sqref="A48"/>
    </sheetView>
  </sheetViews>
  <sheetFormatPr defaultRowHeight="15.75" x14ac:dyDescent="0.25"/>
  <cols>
    <col min="1" max="1" width="4.42578125" style="4" customWidth="1"/>
    <col min="2" max="2" width="28" style="5" customWidth="1"/>
    <col min="3" max="4" width="11.28515625" style="4" customWidth="1"/>
    <col min="5" max="5" width="9.7109375" style="4" customWidth="1"/>
    <col min="6" max="6" width="11" style="4" customWidth="1"/>
    <col min="7" max="7" width="10.42578125" style="4" customWidth="1"/>
    <col min="8" max="8" width="10.85546875" style="4" customWidth="1"/>
    <col min="9" max="9" width="2.85546875" style="4" customWidth="1"/>
    <col min="10" max="16384" width="9.140625" style="4"/>
  </cols>
  <sheetData>
    <row r="1" spans="1:8" x14ac:dyDescent="0.25">
      <c r="H1" s="19" t="s">
        <v>54</v>
      </c>
    </row>
    <row r="2" spans="1:8" s="8" customFormat="1" ht="48.75" customHeight="1" x14ac:dyDescent="0.25">
      <c r="A2" s="67" t="s">
        <v>27</v>
      </c>
      <c r="B2" s="67"/>
      <c r="C2" s="67"/>
      <c r="D2" s="67" t="s">
        <v>31</v>
      </c>
      <c r="E2" s="67"/>
      <c r="F2" s="67"/>
      <c r="G2" s="67"/>
      <c r="H2" s="67"/>
    </row>
    <row r="3" spans="1:8" s="8" customFormat="1" ht="8.25" customHeight="1" x14ac:dyDescent="0.25">
      <c r="A3" s="69"/>
      <c r="B3" s="69"/>
      <c r="D3" s="10"/>
      <c r="E3" s="10"/>
      <c r="F3" s="10"/>
      <c r="G3" s="10"/>
      <c r="H3" s="10"/>
    </row>
    <row r="4" spans="1:8" ht="7.15" customHeight="1" x14ac:dyDescent="0.25">
      <c r="B4" s="4"/>
    </row>
    <row r="5" spans="1:8" ht="39.950000000000003" customHeight="1" x14ac:dyDescent="0.25">
      <c r="A5" s="99" t="s">
        <v>63</v>
      </c>
      <c r="B5" s="99"/>
      <c r="C5" s="99"/>
      <c r="D5" s="99"/>
      <c r="E5" s="99"/>
      <c r="F5" s="99"/>
      <c r="G5" s="99"/>
      <c r="H5" s="99"/>
    </row>
    <row r="6" spans="1:8" ht="8.4499999999999993" customHeight="1" x14ac:dyDescent="0.25"/>
    <row r="7" spans="1:8" s="1" customFormat="1" ht="25.15" customHeight="1" x14ac:dyDescent="0.25">
      <c r="B7" s="101" t="s">
        <v>49</v>
      </c>
      <c r="C7" s="101"/>
      <c r="D7" s="101"/>
      <c r="E7" s="101"/>
      <c r="F7" s="101"/>
      <c r="G7" s="101"/>
      <c r="H7" s="101"/>
    </row>
    <row r="8" spans="1:8" s="1" customFormat="1" ht="25.15" customHeight="1" x14ac:dyDescent="0.25">
      <c r="B8" s="101" t="s">
        <v>50</v>
      </c>
      <c r="C8" s="101"/>
      <c r="D8" s="101"/>
      <c r="E8" s="101"/>
      <c r="F8" s="101"/>
      <c r="G8" s="101"/>
      <c r="H8" s="101"/>
    </row>
    <row r="9" spans="1:8" s="1" customFormat="1" ht="25.15" customHeight="1" x14ac:dyDescent="0.25">
      <c r="B9" s="101" t="s">
        <v>51</v>
      </c>
      <c r="C9" s="101"/>
      <c r="D9" s="101"/>
      <c r="E9" s="101"/>
      <c r="F9" s="101"/>
      <c r="G9" s="101"/>
      <c r="H9" s="101"/>
    </row>
    <row r="10" spans="1:8" s="1" customFormat="1" ht="11.25" customHeight="1" x14ac:dyDescent="0.25">
      <c r="B10" s="11"/>
      <c r="C10" s="11"/>
    </row>
    <row r="11" spans="1:8" s="8" customFormat="1" ht="64.5" customHeight="1" x14ac:dyDescent="0.25">
      <c r="A11" s="12" t="s">
        <v>28</v>
      </c>
      <c r="B11" s="100" t="s">
        <v>29</v>
      </c>
      <c r="C11" s="100"/>
      <c r="D11" s="100"/>
      <c r="E11" s="12" t="s">
        <v>30</v>
      </c>
      <c r="F11" s="2" t="s">
        <v>39</v>
      </c>
      <c r="G11" s="2" t="s">
        <v>42</v>
      </c>
      <c r="H11" s="12" t="s">
        <v>32</v>
      </c>
    </row>
    <row r="12" spans="1:8" s="8" customFormat="1" ht="14.45" customHeight="1" x14ac:dyDescent="0.25">
      <c r="A12" s="13" t="s">
        <v>57</v>
      </c>
      <c r="B12" s="103" t="s">
        <v>58</v>
      </c>
      <c r="C12" s="104"/>
      <c r="D12" s="105"/>
      <c r="E12" s="13" t="s">
        <v>59</v>
      </c>
      <c r="F12" s="13" t="s">
        <v>60</v>
      </c>
      <c r="G12" s="45" t="s">
        <v>61</v>
      </c>
      <c r="H12" s="13" t="s">
        <v>62</v>
      </c>
    </row>
    <row r="13" spans="1:8" s="8" customFormat="1" ht="43.9" customHeight="1" x14ac:dyDescent="0.25">
      <c r="A13" s="12" t="s">
        <v>0</v>
      </c>
      <c r="B13" s="102" t="s">
        <v>33</v>
      </c>
      <c r="C13" s="102"/>
      <c r="D13" s="102"/>
      <c r="E13" s="21">
        <f>E14+E24</f>
        <v>20</v>
      </c>
      <c r="F13" s="22">
        <f>F14+F24</f>
        <v>0</v>
      </c>
      <c r="G13" s="34"/>
      <c r="H13" s="12"/>
    </row>
    <row r="14" spans="1:8" s="15" customFormat="1" ht="44.45" customHeight="1" x14ac:dyDescent="0.25">
      <c r="A14" s="3">
        <v>1</v>
      </c>
      <c r="B14" s="102" t="s">
        <v>1</v>
      </c>
      <c r="C14" s="102"/>
      <c r="D14" s="102"/>
      <c r="E14" s="23">
        <f>E15+E16+E17+E18+E22+E23</f>
        <v>10</v>
      </c>
      <c r="F14" s="24">
        <f>F15+F16+F17+F18+F22+F23</f>
        <v>0</v>
      </c>
      <c r="G14" s="35"/>
      <c r="H14" s="3"/>
    </row>
    <row r="15" spans="1:8" s="27" customFormat="1" ht="116.25" customHeight="1" x14ac:dyDescent="0.25">
      <c r="A15" s="25" t="s">
        <v>65</v>
      </c>
      <c r="B15" s="88" t="s">
        <v>66</v>
      </c>
      <c r="C15" s="89"/>
      <c r="D15" s="90"/>
      <c r="E15" s="3">
        <v>1</v>
      </c>
      <c r="F15" s="26"/>
      <c r="G15" s="36"/>
      <c r="H15" s="25"/>
    </row>
    <row r="16" spans="1:8" s="29" customFormat="1" ht="48.95" customHeight="1" x14ac:dyDescent="0.25">
      <c r="A16" s="25" t="s">
        <v>67</v>
      </c>
      <c r="B16" s="88" t="s">
        <v>68</v>
      </c>
      <c r="C16" s="89"/>
      <c r="D16" s="90"/>
      <c r="E16" s="3">
        <v>1</v>
      </c>
      <c r="F16" s="26"/>
      <c r="G16" s="46"/>
      <c r="H16" s="28"/>
    </row>
    <row r="17" spans="1:8" s="29" customFormat="1" ht="89.25" customHeight="1" x14ac:dyDescent="0.25">
      <c r="A17" s="3" t="s">
        <v>69</v>
      </c>
      <c r="B17" s="88" t="s">
        <v>70</v>
      </c>
      <c r="C17" s="89"/>
      <c r="D17" s="90"/>
      <c r="E17" s="3">
        <v>1</v>
      </c>
      <c r="F17" s="26"/>
      <c r="G17" s="46"/>
      <c r="H17" s="28"/>
    </row>
    <row r="18" spans="1:8" s="29" customFormat="1" ht="34.5" customHeight="1" x14ac:dyDescent="0.25">
      <c r="A18" s="3" t="s">
        <v>71</v>
      </c>
      <c r="B18" s="88" t="s">
        <v>72</v>
      </c>
      <c r="C18" s="89"/>
      <c r="D18" s="90"/>
      <c r="E18" s="3">
        <f>E19+E20+E21</f>
        <v>3</v>
      </c>
      <c r="F18" s="3">
        <f>F19+F20+F21</f>
        <v>0</v>
      </c>
      <c r="G18" s="37"/>
      <c r="H18" s="28"/>
    </row>
    <row r="19" spans="1:8" s="29" customFormat="1" ht="54.75" customHeight="1" x14ac:dyDescent="0.25">
      <c r="A19" s="26" t="s">
        <v>73</v>
      </c>
      <c r="B19" s="88" t="s">
        <v>74</v>
      </c>
      <c r="C19" s="89"/>
      <c r="D19" s="90"/>
      <c r="E19" s="26">
        <v>1</v>
      </c>
      <c r="F19" s="26"/>
      <c r="G19" s="46"/>
      <c r="H19" s="28"/>
    </row>
    <row r="20" spans="1:8" s="29" customFormat="1" ht="56.45" customHeight="1" x14ac:dyDescent="0.25">
      <c r="A20" s="26" t="s">
        <v>75</v>
      </c>
      <c r="B20" s="88" t="s">
        <v>76</v>
      </c>
      <c r="C20" s="89"/>
      <c r="D20" s="90"/>
      <c r="E20" s="26">
        <v>1</v>
      </c>
      <c r="F20" s="26"/>
      <c r="G20" s="38"/>
      <c r="H20" s="28"/>
    </row>
    <row r="21" spans="1:8" s="29" customFormat="1" ht="70.7" customHeight="1" x14ac:dyDescent="0.25">
      <c r="A21" s="3" t="s">
        <v>77</v>
      </c>
      <c r="B21" s="88" t="s">
        <v>78</v>
      </c>
      <c r="C21" s="89"/>
      <c r="D21" s="90"/>
      <c r="E21" s="3">
        <v>1</v>
      </c>
      <c r="F21" s="26"/>
      <c r="G21" s="39"/>
      <c r="H21" s="28"/>
    </row>
    <row r="22" spans="1:8" s="29" customFormat="1" ht="43.5" customHeight="1" x14ac:dyDescent="0.25">
      <c r="A22" s="3" t="s">
        <v>79</v>
      </c>
      <c r="B22" s="88" t="s">
        <v>80</v>
      </c>
      <c r="C22" s="89"/>
      <c r="D22" s="90"/>
      <c r="E22" s="3">
        <v>3</v>
      </c>
      <c r="F22" s="26"/>
      <c r="G22" s="39"/>
      <c r="H22" s="30"/>
    </row>
    <row r="23" spans="1:8" s="29" customFormat="1" ht="65.25" customHeight="1" x14ac:dyDescent="0.25">
      <c r="A23" s="3" t="s">
        <v>81</v>
      </c>
      <c r="B23" s="88" t="s">
        <v>82</v>
      </c>
      <c r="C23" s="89"/>
      <c r="D23" s="90"/>
      <c r="E23" s="3">
        <v>1</v>
      </c>
      <c r="F23" s="26"/>
      <c r="G23" s="46"/>
      <c r="H23" s="28"/>
    </row>
    <row r="24" spans="1:8" s="15" customFormat="1" ht="116.25" customHeight="1" x14ac:dyDescent="0.25">
      <c r="A24" s="3">
        <v>2</v>
      </c>
      <c r="B24" s="94" t="s">
        <v>38</v>
      </c>
      <c r="C24" s="95"/>
      <c r="D24" s="96"/>
      <c r="E24" s="31">
        <f>E25+E29</f>
        <v>10</v>
      </c>
      <c r="F24" s="22">
        <f>F25+F29</f>
        <v>0</v>
      </c>
      <c r="G24" s="34"/>
      <c r="H24" s="3"/>
    </row>
    <row r="25" spans="1:8" s="29" customFormat="1" ht="72" customHeight="1" x14ac:dyDescent="0.25">
      <c r="A25" s="25" t="s">
        <v>83</v>
      </c>
      <c r="B25" s="88" t="s">
        <v>84</v>
      </c>
      <c r="C25" s="89"/>
      <c r="D25" s="90"/>
      <c r="E25" s="25">
        <f>E26+E27+E28</f>
        <v>7</v>
      </c>
      <c r="F25" s="32">
        <f>F26+F27+F28</f>
        <v>0</v>
      </c>
      <c r="G25" s="40"/>
      <c r="H25" s="28"/>
    </row>
    <row r="26" spans="1:8" s="29" customFormat="1" ht="107.25" customHeight="1" x14ac:dyDescent="0.25">
      <c r="A26" s="25" t="s">
        <v>73</v>
      </c>
      <c r="B26" s="88" t="s">
        <v>120</v>
      </c>
      <c r="C26" s="89"/>
      <c r="D26" s="90"/>
      <c r="E26" s="25">
        <v>2</v>
      </c>
      <c r="F26" s="32"/>
      <c r="G26" s="46"/>
      <c r="H26" s="28"/>
    </row>
    <row r="27" spans="1:8" s="29" customFormat="1" ht="63.75" customHeight="1" x14ac:dyDescent="0.25">
      <c r="A27" s="25" t="s">
        <v>75</v>
      </c>
      <c r="B27" s="70" t="s">
        <v>126</v>
      </c>
      <c r="C27" s="71"/>
      <c r="D27" s="72"/>
      <c r="E27" s="25">
        <v>3</v>
      </c>
      <c r="F27" s="32"/>
      <c r="G27" s="46"/>
      <c r="H27" s="28"/>
    </row>
    <row r="28" spans="1:8" s="29" customFormat="1" ht="66.75" customHeight="1" x14ac:dyDescent="0.25">
      <c r="A28" s="25" t="s">
        <v>77</v>
      </c>
      <c r="B28" s="88" t="s">
        <v>137</v>
      </c>
      <c r="C28" s="89"/>
      <c r="D28" s="90"/>
      <c r="E28" s="25">
        <v>2</v>
      </c>
      <c r="F28" s="32"/>
      <c r="G28" s="46"/>
      <c r="H28" s="28"/>
    </row>
    <row r="29" spans="1:8" s="29" customFormat="1" ht="34.5" customHeight="1" x14ac:dyDescent="0.25">
      <c r="A29" s="25" t="s">
        <v>86</v>
      </c>
      <c r="B29" s="88" t="s">
        <v>87</v>
      </c>
      <c r="C29" s="89"/>
      <c r="D29" s="90"/>
      <c r="E29" s="25">
        <f>E30+E31</f>
        <v>3</v>
      </c>
      <c r="F29" s="32">
        <f>F30+F31</f>
        <v>0</v>
      </c>
      <c r="G29" s="40"/>
      <c r="H29" s="28"/>
    </row>
    <row r="30" spans="1:8" s="29" customFormat="1" ht="51.4" customHeight="1" x14ac:dyDescent="0.25">
      <c r="A30" s="25" t="s">
        <v>73</v>
      </c>
      <c r="B30" s="70" t="s">
        <v>134</v>
      </c>
      <c r="C30" s="71"/>
      <c r="D30" s="72"/>
      <c r="E30" s="25">
        <v>2</v>
      </c>
      <c r="F30" s="32"/>
      <c r="G30" s="46"/>
      <c r="H30" s="28"/>
    </row>
    <row r="31" spans="1:8" s="29" customFormat="1" ht="66.75" customHeight="1" x14ac:dyDescent="0.25">
      <c r="A31" s="25" t="s">
        <v>75</v>
      </c>
      <c r="B31" s="70" t="s">
        <v>135</v>
      </c>
      <c r="C31" s="71"/>
      <c r="D31" s="72"/>
      <c r="E31" s="25">
        <v>1</v>
      </c>
      <c r="F31" s="32"/>
      <c r="G31" s="46"/>
      <c r="H31" s="28"/>
    </row>
    <row r="32" spans="1:8" s="8" customFormat="1" ht="21" customHeight="1" x14ac:dyDescent="0.25">
      <c r="A32" s="12" t="s">
        <v>2</v>
      </c>
      <c r="B32" s="91" t="s">
        <v>36</v>
      </c>
      <c r="C32" s="92"/>
      <c r="D32" s="93"/>
      <c r="E32" s="31">
        <f>E33+E38+E44</f>
        <v>30</v>
      </c>
      <c r="F32" s="22">
        <f>F33+F38+F44</f>
        <v>0</v>
      </c>
      <c r="G32" s="34"/>
      <c r="H32" s="12"/>
    </row>
    <row r="33" spans="1:8" s="15" customFormat="1" ht="72" customHeight="1" x14ac:dyDescent="0.25">
      <c r="A33" s="3">
        <v>1</v>
      </c>
      <c r="B33" s="94" t="s">
        <v>37</v>
      </c>
      <c r="C33" s="95"/>
      <c r="D33" s="96"/>
      <c r="E33" s="31">
        <f>E34+E35+E36+E37</f>
        <v>10</v>
      </c>
      <c r="F33" s="22">
        <f>F34+F35+F36+F37</f>
        <v>0</v>
      </c>
      <c r="G33" s="34"/>
      <c r="H33" s="3"/>
    </row>
    <row r="34" spans="1:8" s="27" customFormat="1" ht="72" customHeight="1" x14ac:dyDescent="0.25">
      <c r="A34" s="25" t="s">
        <v>65</v>
      </c>
      <c r="B34" s="88" t="s">
        <v>133</v>
      </c>
      <c r="C34" s="89"/>
      <c r="D34" s="90"/>
      <c r="E34" s="32">
        <v>2</v>
      </c>
      <c r="F34" s="32"/>
      <c r="G34" s="36"/>
      <c r="H34" s="25"/>
    </row>
    <row r="35" spans="1:8" s="27" customFormat="1" ht="93" customHeight="1" x14ac:dyDescent="0.25">
      <c r="A35" s="26" t="s">
        <v>67</v>
      </c>
      <c r="B35" s="88" t="s">
        <v>132</v>
      </c>
      <c r="C35" s="89"/>
      <c r="D35" s="90"/>
      <c r="E35" s="26">
        <v>4</v>
      </c>
      <c r="F35" s="26"/>
      <c r="G35" s="37"/>
      <c r="H35" s="33" t="s">
        <v>124</v>
      </c>
    </row>
    <row r="36" spans="1:8" s="27" customFormat="1" ht="50.25" customHeight="1" x14ac:dyDescent="0.25">
      <c r="A36" s="25" t="s">
        <v>69</v>
      </c>
      <c r="B36" s="70" t="s">
        <v>119</v>
      </c>
      <c r="C36" s="71"/>
      <c r="D36" s="72"/>
      <c r="E36" s="32">
        <v>2</v>
      </c>
      <c r="F36" s="32"/>
      <c r="G36" s="36"/>
      <c r="H36" s="25"/>
    </row>
    <row r="37" spans="1:8" s="29" customFormat="1" ht="69" customHeight="1" x14ac:dyDescent="0.25">
      <c r="A37" s="25" t="s">
        <v>71</v>
      </c>
      <c r="B37" s="88" t="s">
        <v>88</v>
      </c>
      <c r="C37" s="89"/>
      <c r="D37" s="90"/>
      <c r="E37" s="3">
        <v>2</v>
      </c>
      <c r="F37" s="26"/>
      <c r="G37" s="36"/>
      <c r="H37" s="28"/>
    </row>
    <row r="38" spans="1:8" s="15" customFormat="1" ht="85.9" customHeight="1" x14ac:dyDescent="0.25">
      <c r="A38" s="3">
        <v>2</v>
      </c>
      <c r="B38" s="102" t="s">
        <v>3</v>
      </c>
      <c r="C38" s="102"/>
      <c r="D38" s="102"/>
      <c r="E38" s="31">
        <f>E39+E40+E41+E42+E43</f>
        <v>10</v>
      </c>
      <c r="F38" s="22">
        <f>F39+F40+F41+F42+F43</f>
        <v>0</v>
      </c>
      <c r="G38" s="34"/>
      <c r="H38" s="3"/>
    </row>
    <row r="39" spans="1:8" s="29" customFormat="1" ht="40.700000000000003" customHeight="1" x14ac:dyDescent="0.25">
      <c r="A39" s="25" t="s">
        <v>83</v>
      </c>
      <c r="B39" s="70" t="s">
        <v>89</v>
      </c>
      <c r="C39" s="71"/>
      <c r="D39" s="72"/>
      <c r="E39" s="25">
        <v>2</v>
      </c>
      <c r="F39" s="32"/>
      <c r="G39" s="46"/>
      <c r="H39" s="28"/>
    </row>
    <row r="40" spans="1:8" s="29" customFormat="1" ht="51.95" customHeight="1" x14ac:dyDescent="0.25">
      <c r="A40" s="25" t="s">
        <v>86</v>
      </c>
      <c r="B40" s="70" t="s">
        <v>90</v>
      </c>
      <c r="C40" s="71"/>
      <c r="D40" s="72"/>
      <c r="E40" s="25">
        <v>2</v>
      </c>
      <c r="F40" s="32"/>
      <c r="G40" s="46"/>
      <c r="H40" s="28"/>
    </row>
    <row r="41" spans="1:8" s="29" customFormat="1" ht="69.599999999999994" customHeight="1" x14ac:dyDescent="0.25">
      <c r="A41" s="25" t="s">
        <v>91</v>
      </c>
      <c r="B41" s="70" t="s">
        <v>121</v>
      </c>
      <c r="C41" s="71"/>
      <c r="D41" s="72"/>
      <c r="E41" s="25">
        <v>2</v>
      </c>
      <c r="F41" s="32"/>
      <c r="G41" s="46"/>
      <c r="H41" s="28"/>
    </row>
    <row r="42" spans="1:8" s="29" customFormat="1" ht="87.95" customHeight="1" x14ac:dyDescent="0.25">
      <c r="A42" s="25" t="s">
        <v>92</v>
      </c>
      <c r="B42" s="70" t="s">
        <v>93</v>
      </c>
      <c r="C42" s="71"/>
      <c r="D42" s="72"/>
      <c r="E42" s="25">
        <v>1</v>
      </c>
      <c r="F42" s="32"/>
      <c r="G42" s="46"/>
      <c r="H42" s="28"/>
    </row>
    <row r="43" spans="1:8" s="29" customFormat="1" ht="53.25" customHeight="1" x14ac:dyDescent="0.25">
      <c r="A43" s="3" t="s">
        <v>94</v>
      </c>
      <c r="B43" s="88" t="s">
        <v>127</v>
      </c>
      <c r="C43" s="89"/>
      <c r="D43" s="90"/>
      <c r="E43" s="3">
        <v>3</v>
      </c>
      <c r="F43" s="26"/>
      <c r="G43" s="43"/>
      <c r="H43" s="30"/>
    </row>
    <row r="44" spans="1:8" s="15" customFormat="1" ht="59.45" customHeight="1" x14ac:dyDescent="0.25">
      <c r="A44" s="3">
        <v>3</v>
      </c>
      <c r="B44" s="102" t="s">
        <v>4</v>
      </c>
      <c r="C44" s="102"/>
      <c r="D44" s="102"/>
      <c r="E44" s="31">
        <f>E45+E46+E47+E48</f>
        <v>10</v>
      </c>
      <c r="F44" s="22">
        <f>F45+F46+F47+F48</f>
        <v>0</v>
      </c>
      <c r="G44" s="34"/>
      <c r="H44" s="3"/>
    </row>
    <row r="45" spans="1:8" s="27" customFormat="1" ht="72.75" customHeight="1" x14ac:dyDescent="0.25">
      <c r="A45" s="25" t="s">
        <v>95</v>
      </c>
      <c r="B45" s="88" t="s">
        <v>96</v>
      </c>
      <c r="C45" s="89"/>
      <c r="D45" s="90"/>
      <c r="E45" s="3">
        <v>3</v>
      </c>
      <c r="F45" s="26"/>
      <c r="G45" s="36"/>
      <c r="H45" s="25"/>
    </row>
    <row r="46" spans="1:8" s="29" customFormat="1" ht="167.25" customHeight="1" x14ac:dyDescent="0.25">
      <c r="A46" s="3" t="s">
        <v>97</v>
      </c>
      <c r="B46" s="106" t="s">
        <v>128</v>
      </c>
      <c r="C46" s="107"/>
      <c r="D46" s="108"/>
      <c r="E46" s="3">
        <v>5</v>
      </c>
      <c r="F46" s="26"/>
      <c r="G46" s="43"/>
      <c r="H46" s="30"/>
    </row>
    <row r="47" spans="1:8" s="29" customFormat="1" ht="70.5" customHeight="1" x14ac:dyDescent="0.25">
      <c r="A47" s="25" t="s">
        <v>98</v>
      </c>
      <c r="B47" s="88" t="s">
        <v>99</v>
      </c>
      <c r="C47" s="89"/>
      <c r="D47" s="90"/>
      <c r="E47" s="25">
        <v>1</v>
      </c>
      <c r="F47" s="32"/>
      <c r="G47" s="46"/>
      <c r="H47" s="28"/>
    </row>
    <row r="48" spans="1:8" s="29" customFormat="1" ht="118.35" customHeight="1" x14ac:dyDescent="0.25">
      <c r="A48" s="25" t="s">
        <v>100</v>
      </c>
      <c r="B48" s="88" t="s">
        <v>101</v>
      </c>
      <c r="C48" s="89"/>
      <c r="D48" s="90"/>
      <c r="E48" s="25">
        <v>1</v>
      </c>
      <c r="F48" s="32"/>
      <c r="G48" s="46"/>
      <c r="H48" s="28"/>
    </row>
    <row r="49" spans="1:8" s="8" customFormat="1" ht="49.15" customHeight="1" x14ac:dyDescent="0.25">
      <c r="A49" s="12" t="s">
        <v>6</v>
      </c>
      <c r="B49" s="94" t="s">
        <v>34</v>
      </c>
      <c r="C49" s="95"/>
      <c r="D49" s="96"/>
      <c r="E49" s="14">
        <v>50</v>
      </c>
      <c r="F49" s="14">
        <f>SUM(F50:F55)</f>
        <v>0</v>
      </c>
      <c r="G49" s="41"/>
      <c r="H49" s="12"/>
    </row>
    <row r="50" spans="1:8" s="15" customFormat="1" ht="27.2" customHeight="1" x14ac:dyDescent="0.25">
      <c r="A50" s="3"/>
      <c r="B50" s="78" t="s">
        <v>7</v>
      </c>
      <c r="C50" s="79"/>
      <c r="D50" s="80"/>
      <c r="E50" s="3">
        <v>50</v>
      </c>
      <c r="F50" s="3"/>
      <c r="G50" s="42"/>
      <c r="H50" s="3"/>
    </row>
    <row r="51" spans="1:8" s="15" customFormat="1" ht="27.2" customHeight="1" x14ac:dyDescent="0.25">
      <c r="A51" s="3"/>
      <c r="B51" s="78" t="s">
        <v>8</v>
      </c>
      <c r="C51" s="79"/>
      <c r="D51" s="80"/>
      <c r="E51" s="3">
        <v>45</v>
      </c>
      <c r="F51" s="3"/>
      <c r="G51" s="42"/>
      <c r="H51" s="3"/>
    </row>
    <row r="52" spans="1:8" s="15" customFormat="1" ht="27.2" customHeight="1" x14ac:dyDescent="0.25">
      <c r="A52" s="3"/>
      <c r="B52" s="78" t="s">
        <v>9</v>
      </c>
      <c r="C52" s="79"/>
      <c r="D52" s="80"/>
      <c r="E52" s="3">
        <v>40</v>
      </c>
      <c r="F52" s="3"/>
      <c r="G52" s="42"/>
      <c r="H52" s="3"/>
    </row>
    <row r="53" spans="1:8" s="15" customFormat="1" ht="27.2" customHeight="1" x14ac:dyDescent="0.25">
      <c r="A53" s="3"/>
      <c r="B53" s="78" t="s">
        <v>23</v>
      </c>
      <c r="C53" s="79"/>
      <c r="D53" s="80"/>
      <c r="E53" s="3">
        <v>30</v>
      </c>
      <c r="F53" s="3"/>
      <c r="G53" s="42"/>
      <c r="H53" s="3"/>
    </row>
    <row r="54" spans="1:8" s="15" customFormat="1" ht="27.2" customHeight="1" x14ac:dyDescent="0.25">
      <c r="A54" s="3"/>
      <c r="B54" s="78" t="s">
        <v>24</v>
      </c>
      <c r="C54" s="79"/>
      <c r="D54" s="80"/>
      <c r="E54" s="3">
        <v>25</v>
      </c>
      <c r="F54" s="3"/>
      <c r="G54" s="42"/>
      <c r="H54" s="3"/>
    </row>
    <row r="55" spans="1:8" s="15" customFormat="1" ht="27.2" customHeight="1" x14ac:dyDescent="0.25">
      <c r="A55" s="3"/>
      <c r="B55" s="78" t="s">
        <v>25</v>
      </c>
      <c r="C55" s="79"/>
      <c r="D55" s="80"/>
      <c r="E55" s="3">
        <v>0</v>
      </c>
      <c r="F55" s="3"/>
      <c r="G55" s="42"/>
      <c r="H55" s="3"/>
    </row>
    <row r="56" spans="1:8" s="8" customFormat="1" ht="27.2" customHeight="1" x14ac:dyDescent="0.25">
      <c r="A56" s="12"/>
      <c r="B56" s="81" t="s">
        <v>10</v>
      </c>
      <c r="C56" s="82"/>
      <c r="D56" s="83"/>
      <c r="E56" s="12">
        <f>E13+E32+E49</f>
        <v>100</v>
      </c>
      <c r="F56" s="12">
        <f>F13+F32+F49</f>
        <v>0</v>
      </c>
      <c r="G56" s="43"/>
      <c r="H56" s="12"/>
    </row>
    <row r="57" spans="1:8" ht="9.75" customHeight="1" x14ac:dyDescent="0.25">
      <c r="C57" s="5"/>
      <c r="D57" s="5"/>
      <c r="G57" s="48"/>
    </row>
    <row r="58" spans="1:8" ht="20.25" customHeight="1" x14ac:dyDescent="0.25">
      <c r="B58" s="84" t="s">
        <v>40</v>
      </c>
      <c r="C58" s="84"/>
      <c r="D58" s="84"/>
      <c r="G58" s="48"/>
    </row>
    <row r="59" spans="1:8" s="1" customFormat="1" ht="69.75" customHeight="1" x14ac:dyDescent="0.25">
      <c r="A59" s="85" t="s">
        <v>18</v>
      </c>
      <c r="B59" s="85"/>
      <c r="C59" s="85"/>
      <c r="D59" s="97" t="s">
        <v>19</v>
      </c>
      <c r="E59" s="98"/>
      <c r="F59" s="2" t="s">
        <v>35</v>
      </c>
      <c r="G59" s="49" t="s">
        <v>48</v>
      </c>
      <c r="H59" s="2" t="s">
        <v>20</v>
      </c>
    </row>
    <row r="60" spans="1:8" ht="33" customHeight="1" x14ac:dyDescent="0.25">
      <c r="A60" s="73" t="s">
        <v>12</v>
      </c>
      <c r="B60" s="73"/>
      <c r="C60" s="73"/>
      <c r="D60" s="86" t="s">
        <v>11</v>
      </c>
      <c r="E60" s="87"/>
      <c r="F60" s="3"/>
      <c r="G60" s="44"/>
      <c r="H60" s="44" t="str">
        <f>IF(AND(80&lt;=G56,G56&lt;100),G56,"")</f>
        <v/>
      </c>
    </row>
    <row r="61" spans="1:8" ht="33.200000000000003" customHeight="1" x14ac:dyDescent="0.25">
      <c r="A61" s="73" t="s">
        <v>26</v>
      </c>
      <c r="B61" s="73"/>
      <c r="C61" s="73"/>
      <c r="D61" s="86" t="s">
        <v>13</v>
      </c>
      <c r="E61" s="87"/>
      <c r="F61" s="3"/>
      <c r="G61" s="44"/>
      <c r="H61" s="44" t="str">
        <f>IF(AND(65&lt;=G56,G56&lt;80),G56,"")</f>
        <v/>
      </c>
    </row>
    <row r="62" spans="1:8" ht="40.15" customHeight="1" x14ac:dyDescent="0.25">
      <c r="A62" s="73" t="s">
        <v>15</v>
      </c>
      <c r="B62" s="73"/>
      <c r="C62" s="73"/>
      <c r="D62" s="86" t="s">
        <v>14</v>
      </c>
      <c r="E62" s="87"/>
      <c r="F62" s="3"/>
      <c r="G62" s="44"/>
      <c r="H62" s="44" t="str">
        <f>IF(AND(50&lt;=G56,G56&lt;65),G56,"")</f>
        <v/>
      </c>
    </row>
    <row r="63" spans="1:8" ht="32.450000000000003" customHeight="1" x14ac:dyDescent="0.25">
      <c r="A63" s="73" t="s">
        <v>17</v>
      </c>
      <c r="B63" s="73"/>
      <c r="C63" s="73"/>
      <c r="D63" s="86" t="s">
        <v>16</v>
      </c>
      <c r="E63" s="87"/>
      <c r="F63" s="3"/>
      <c r="G63" s="44"/>
      <c r="H63" s="44" t="str">
        <f>IF(AND(0&lt;G56,G56&lt;50),G56,"")</f>
        <v/>
      </c>
    </row>
    <row r="64" spans="1:8" ht="3" customHeight="1" x14ac:dyDescent="0.25"/>
    <row r="65" spans="2:8" s="6" customFormat="1" ht="20.25" customHeight="1" x14ac:dyDescent="0.25">
      <c r="B65" s="7"/>
      <c r="C65" s="7"/>
      <c r="D65" s="66" t="s">
        <v>64</v>
      </c>
      <c r="E65" s="66"/>
      <c r="F65" s="66"/>
      <c r="G65" s="66"/>
      <c r="H65" s="66"/>
    </row>
    <row r="66" spans="2:8" s="8" customFormat="1" ht="35.25" customHeight="1" x14ac:dyDescent="0.25">
      <c r="C66" s="16"/>
      <c r="D66" s="67" t="s">
        <v>21</v>
      </c>
      <c r="E66" s="67"/>
      <c r="F66" s="67"/>
      <c r="G66" s="67"/>
      <c r="H66" s="67"/>
    </row>
    <row r="67" spans="2:8" x14ac:dyDescent="0.25">
      <c r="D67" s="17"/>
      <c r="E67" s="17"/>
      <c r="F67" s="17"/>
      <c r="G67" s="47"/>
      <c r="H67" s="17"/>
    </row>
    <row r="72" spans="2:8" ht="15.75" customHeight="1" x14ac:dyDescent="0.25">
      <c r="B72" s="74" t="s">
        <v>44</v>
      </c>
      <c r="C72" s="74"/>
      <c r="D72" s="74"/>
      <c r="E72" s="74"/>
      <c r="F72" s="74"/>
      <c r="G72" s="74"/>
      <c r="H72" s="74"/>
    </row>
    <row r="73" spans="2:8" ht="92.45" customHeight="1" x14ac:dyDescent="0.25">
      <c r="B73" s="75" t="s">
        <v>45</v>
      </c>
      <c r="C73" s="76"/>
      <c r="D73" s="76"/>
      <c r="E73" s="76"/>
      <c r="F73" s="76"/>
      <c r="G73" s="76"/>
      <c r="H73" s="77"/>
    </row>
    <row r="74" spans="2:8" ht="24" customHeight="1" x14ac:dyDescent="0.25">
      <c r="B74" s="18"/>
      <c r="D74" s="68" t="s">
        <v>64</v>
      </c>
      <c r="E74" s="68"/>
      <c r="F74" s="68"/>
      <c r="G74" s="68"/>
      <c r="H74" s="68"/>
    </row>
    <row r="75" spans="2:8" ht="20.25" customHeight="1" x14ac:dyDescent="0.25">
      <c r="B75" s="16"/>
      <c r="D75" s="69" t="s">
        <v>131</v>
      </c>
      <c r="E75" s="69"/>
      <c r="F75" s="69"/>
      <c r="G75" s="69"/>
      <c r="H75" s="69"/>
    </row>
  </sheetData>
  <sheetProtection password="E795" sheet="1" formatCells="0" formatColumns="0" formatRows="0" insertColumns="0" insertRows="0" insertHyperlinks="0" deleteColumns="0" deleteRows="0" sort="0" autoFilter="0" pivotTables="0"/>
  <autoFilter ref="A11:H11">
    <filterColumn colId="1" showButton="0"/>
    <filterColumn colId="2" showButton="0"/>
  </autoFilter>
  <mergeCells count="70">
    <mergeCell ref="B38:D38"/>
    <mergeCell ref="D61:E61"/>
    <mergeCell ref="D62:E62"/>
    <mergeCell ref="B46:D46"/>
    <mergeCell ref="B47:D47"/>
    <mergeCell ref="B48:D48"/>
    <mergeCell ref="B44:D44"/>
    <mergeCell ref="B49:D49"/>
    <mergeCell ref="B50:D50"/>
    <mergeCell ref="B51:D51"/>
    <mergeCell ref="A60:C60"/>
    <mergeCell ref="A61:C61"/>
    <mergeCell ref="A62:C62"/>
    <mergeCell ref="D60:E60"/>
    <mergeCell ref="B52:D52"/>
    <mergeCell ref="B53:D53"/>
    <mergeCell ref="B16:D16"/>
    <mergeCell ref="B17:D17"/>
    <mergeCell ref="B27:D27"/>
    <mergeCell ref="B28:D28"/>
    <mergeCell ref="B24:D24"/>
    <mergeCell ref="B25:D25"/>
    <mergeCell ref="B26:D26"/>
    <mergeCell ref="B18:D18"/>
    <mergeCell ref="B19:D19"/>
    <mergeCell ref="B20:D20"/>
    <mergeCell ref="B21:D21"/>
    <mergeCell ref="B22:D22"/>
    <mergeCell ref="B23:D23"/>
    <mergeCell ref="B39:D39"/>
    <mergeCell ref="B43:D43"/>
    <mergeCell ref="B45:D45"/>
    <mergeCell ref="D59:E59"/>
    <mergeCell ref="A2:C2"/>
    <mergeCell ref="D2:H2"/>
    <mergeCell ref="A3:B3"/>
    <mergeCell ref="A5:H5"/>
    <mergeCell ref="B11:D11"/>
    <mergeCell ref="B7:H7"/>
    <mergeCell ref="B8:H8"/>
    <mergeCell ref="B13:D13"/>
    <mergeCell ref="B14:D14"/>
    <mergeCell ref="B9:H9"/>
    <mergeCell ref="B12:D12"/>
    <mergeCell ref="B15:D15"/>
    <mergeCell ref="B31:D31"/>
    <mergeCell ref="B34:D34"/>
    <mergeCell ref="B37:D37"/>
    <mergeCell ref="B29:D29"/>
    <mergeCell ref="B30:D30"/>
    <mergeCell ref="B35:D35"/>
    <mergeCell ref="B36:D36"/>
    <mergeCell ref="B32:D32"/>
    <mergeCell ref="B33:D33"/>
    <mergeCell ref="D65:H65"/>
    <mergeCell ref="D66:H66"/>
    <mergeCell ref="D74:H74"/>
    <mergeCell ref="D75:H75"/>
    <mergeCell ref="B40:D40"/>
    <mergeCell ref="A63:C63"/>
    <mergeCell ref="B41:D41"/>
    <mergeCell ref="B42:D42"/>
    <mergeCell ref="B72:H72"/>
    <mergeCell ref="B73:H73"/>
    <mergeCell ref="B54:D54"/>
    <mergeCell ref="B55:D55"/>
    <mergeCell ref="B56:D56"/>
    <mergeCell ref="B58:D58"/>
    <mergeCell ref="A59:C59"/>
    <mergeCell ref="D63:E63"/>
  </mergeCells>
  <printOptions horizontalCentered="1"/>
  <pageMargins left="0.31" right="0.3" top="0.47" bottom="0.37" header="0.13149606299212599"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H73"/>
  <sheetViews>
    <sheetView topLeftCell="A43" zoomScaleNormal="100" workbookViewId="0">
      <selection activeCell="A46" sqref="A46"/>
    </sheetView>
  </sheetViews>
  <sheetFormatPr defaultRowHeight="15.75" x14ac:dyDescent="0.25"/>
  <cols>
    <col min="1" max="1" width="5.42578125" style="4" bestFit="1" customWidth="1"/>
    <col min="2" max="2" width="27.140625" style="5" customWidth="1"/>
    <col min="3" max="3" width="12.42578125" style="4" customWidth="1"/>
    <col min="4" max="4" width="8.7109375" style="4" customWidth="1"/>
    <col min="5" max="5" width="9.7109375" style="4" customWidth="1"/>
    <col min="6" max="6" width="10.42578125" style="4" customWidth="1"/>
    <col min="7" max="7" width="10.5703125" style="4" customWidth="1"/>
    <col min="8" max="8" width="11.7109375" style="4" customWidth="1"/>
    <col min="9" max="9" width="4.7109375" style="4" customWidth="1"/>
    <col min="10" max="16384" width="9.140625" style="4"/>
  </cols>
  <sheetData>
    <row r="1" spans="1:8" x14ac:dyDescent="0.25">
      <c r="H1" s="9" t="s">
        <v>55</v>
      </c>
    </row>
    <row r="2" spans="1:8" s="8" customFormat="1" ht="48.75" customHeight="1" x14ac:dyDescent="0.25">
      <c r="A2" s="67" t="s">
        <v>27</v>
      </c>
      <c r="B2" s="67"/>
      <c r="C2" s="67"/>
      <c r="D2" s="111" t="s">
        <v>31</v>
      </c>
      <c r="E2" s="111"/>
      <c r="F2" s="111"/>
      <c r="G2" s="111"/>
      <c r="H2" s="111"/>
    </row>
    <row r="3" spans="1:8" s="8" customFormat="1" ht="8.25" customHeight="1" x14ac:dyDescent="0.25">
      <c r="A3" s="69"/>
      <c r="B3" s="69"/>
      <c r="D3" s="10"/>
      <c r="E3" s="10"/>
      <c r="F3" s="10"/>
      <c r="G3" s="10"/>
      <c r="H3" s="10"/>
    </row>
    <row r="4" spans="1:8" ht="10.15" customHeight="1" x14ac:dyDescent="0.25">
      <c r="B4" s="4"/>
    </row>
    <row r="5" spans="1:8" ht="39.950000000000003" customHeight="1" x14ac:dyDescent="0.25">
      <c r="A5" s="99" t="s">
        <v>63</v>
      </c>
      <c r="B5" s="99"/>
      <c r="C5" s="99"/>
      <c r="D5" s="99"/>
      <c r="E5" s="99"/>
      <c r="F5" s="99"/>
      <c r="G5" s="99"/>
      <c r="H5" s="99"/>
    </row>
    <row r="6" spans="1:8" ht="11.45" customHeight="1" x14ac:dyDescent="0.25"/>
    <row r="7" spans="1:8" s="1" customFormat="1" ht="25.15" customHeight="1" x14ac:dyDescent="0.25">
      <c r="B7" s="101" t="s">
        <v>53</v>
      </c>
      <c r="C7" s="101"/>
      <c r="D7" s="101"/>
      <c r="E7" s="101"/>
      <c r="F7" s="101"/>
      <c r="G7" s="101"/>
      <c r="H7" s="101"/>
    </row>
    <row r="8" spans="1:8" s="1" customFormat="1" ht="25.15" customHeight="1" x14ac:dyDescent="0.25">
      <c r="B8" s="101" t="s">
        <v>52</v>
      </c>
      <c r="C8" s="101"/>
      <c r="D8" s="101"/>
      <c r="E8" s="101"/>
      <c r="F8" s="101"/>
      <c r="G8" s="101"/>
      <c r="H8" s="101"/>
    </row>
    <row r="9" spans="1:8" s="1" customFormat="1" ht="25.15" customHeight="1" x14ac:dyDescent="0.25">
      <c r="B9" s="101" t="s">
        <v>41</v>
      </c>
      <c r="C9" s="101"/>
      <c r="D9" s="101"/>
      <c r="E9" s="101"/>
      <c r="F9" s="101"/>
      <c r="G9" s="101"/>
      <c r="H9" s="101"/>
    </row>
    <row r="10" spans="1:8" s="1" customFormat="1" ht="13.5" customHeight="1" x14ac:dyDescent="0.25">
      <c r="B10" s="11"/>
      <c r="C10" s="11"/>
    </row>
    <row r="11" spans="1:8" s="8" customFormat="1" ht="64.5" customHeight="1" x14ac:dyDescent="0.25">
      <c r="A11" s="12" t="s">
        <v>28</v>
      </c>
      <c r="B11" s="100" t="s">
        <v>29</v>
      </c>
      <c r="C11" s="100"/>
      <c r="D11" s="100"/>
      <c r="E11" s="12" t="s">
        <v>30</v>
      </c>
      <c r="F11" s="2" t="s">
        <v>39</v>
      </c>
      <c r="G11" s="2" t="s">
        <v>42</v>
      </c>
      <c r="H11" s="12" t="s">
        <v>32</v>
      </c>
    </row>
    <row r="12" spans="1:8" s="8" customFormat="1" ht="15" customHeight="1" x14ac:dyDescent="0.25">
      <c r="A12" s="13" t="s">
        <v>57</v>
      </c>
      <c r="B12" s="103" t="s">
        <v>58</v>
      </c>
      <c r="C12" s="104"/>
      <c r="D12" s="105"/>
      <c r="E12" s="13" t="s">
        <v>59</v>
      </c>
      <c r="F12" s="13" t="s">
        <v>60</v>
      </c>
      <c r="G12" s="13" t="s">
        <v>61</v>
      </c>
      <c r="H12" s="13" t="s">
        <v>62</v>
      </c>
    </row>
    <row r="13" spans="1:8" s="8" customFormat="1" ht="33" customHeight="1" x14ac:dyDescent="0.25">
      <c r="A13" s="12" t="s">
        <v>0</v>
      </c>
      <c r="B13" s="102" t="s">
        <v>33</v>
      </c>
      <c r="C13" s="102"/>
      <c r="D13" s="102"/>
      <c r="E13" s="21">
        <f>E14+E24</f>
        <v>20</v>
      </c>
      <c r="F13" s="31">
        <f>F14+F24</f>
        <v>0</v>
      </c>
      <c r="G13" s="54"/>
      <c r="H13" s="12"/>
    </row>
    <row r="14" spans="1:8" s="15" customFormat="1" ht="36" customHeight="1" x14ac:dyDescent="0.25">
      <c r="A14" s="3">
        <v>1</v>
      </c>
      <c r="B14" s="102" t="s">
        <v>1</v>
      </c>
      <c r="C14" s="102"/>
      <c r="D14" s="102"/>
      <c r="E14" s="23">
        <f>E15+E16+E17+E18+E22+E23</f>
        <v>10</v>
      </c>
      <c r="F14" s="14">
        <f>F15+F16+F17+F18+F22+F23</f>
        <v>0</v>
      </c>
      <c r="G14" s="41"/>
      <c r="H14" s="3"/>
    </row>
    <row r="15" spans="1:8" s="27" customFormat="1" ht="124.5" customHeight="1" x14ac:dyDescent="0.25">
      <c r="A15" s="3" t="s">
        <v>65</v>
      </c>
      <c r="B15" s="88" t="s">
        <v>66</v>
      </c>
      <c r="C15" s="89"/>
      <c r="D15" s="90"/>
      <c r="E15" s="3">
        <v>1</v>
      </c>
      <c r="F15" s="50"/>
      <c r="G15" s="36"/>
      <c r="H15" s="25"/>
    </row>
    <row r="16" spans="1:8" s="29" customFormat="1" ht="90.75" customHeight="1" x14ac:dyDescent="0.25">
      <c r="A16" s="3" t="s">
        <v>67</v>
      </c>
      <c r="B16" s="88" t="s">
        <v>102</v>
      </c>
      <c r="C16" s="89"/>
      <c r="D16" s="90"/>
      <c r="E16" s="3">
        <v>1</v>
      </c>
      <c r="F16" s="50"/>
      <c r="G16" s="55"/>
      <c r="H16" s="28"/>
    </row>
    <row r="17" spans="1:8" s="29" customFormat="1" ht="100.5" customHeight="1" x14ac:dyDescent="0.25">
      <c r="A17" s="3" t="s">
        <v>69</v>
      </c>
      <c r="B17" s="88" t="s">
        <v>70</v>
      </c>
      <c r="C17" s="89"/>
      <c r="D17" s="90"/>
      <c r="E17" s="3">
        <v>1</v>
      </c>
      <c r="F17" s="50"/>
      <c r="G17" s="55"/>
      <c r="H17" s="28"/>
    </row>
    <row r="18" spans="1:8" s="29" customFormat="1" ht="38.25" customHeight="1" x14ac:dyDescent="0.25">
      <c r="A18" s="3" t="s">
        <v>71</v>
      </c>
      <c r="B18" s="88" t="s">
        <v>72</v>
      </c>
      <c r="C18" s="89"/>
      <c r="D18" s="90"/>
      <c r="E18" s="3">
        <f>E19+E20+E21</f>
        <v>3</v>
      </c>
      <c r="F18" s="3">
        <f>F19+F20+F21</f>
        <v>0</v>
      </c>
      <c r="G18" s="55"/>
      <c r="H18" s="28"/>
    </row>
    <row r="19" spans="1:8" s="29" customFormat="1" ht="48.75" customHeight="1" x14ac:dyDescent="0.25">
      <c r="A19" s="26" t="s">
        <v>73</v>
      </c>
      <c r="B19" s="88" t="s">
        <v>74</v>
      </c>
      <c r="C19" s="89"/>
      <c r="D19" s="90"/>
      <c r="E19" s="26">
        <v>1</v>
      </c>
      <c r="F19" s="50"/>
      <c r="G19" s="55"/>
      <c r="H19" s="28"/>
    </row>
    <row r="20" spans="1:8" s="29" customFormat="1" ht="73.5" customHeight="1" x14ac:dyDescent="0.25">
      <c r="A20" s="26" t="s">
        <v>75</v>
      </c>
      <c r="B20" s="88" t="s">
        <v>76</v>
      </c>
      <c r="C20" s="89"/>
      <c r="D20" s="90"/>
      <c r="E20" s="26">
        <v>1</v>
      </c>
      <c r="F20" s="50"/>
      <c r="G20" s="38"/>
      <c r="H20" s="28"/>
    </row>
    <row r="21" spans="1:8" s="29" customFormat="1" ht="67.5" customHeight="1" x14ac:dyDescent="0.25">
      <c r="A21" s="3" t="s">
        <v>77</v>
      </c>
      <c r="B21" s="88" t="s">
        <v>78</v>
      </c>
      <c r="C21" s="89"/>
      <c r="D21" s="90"/>
      <c r="E21" s="3">
        <v>1</v>
      </c>
      <c r="F21" s="51"/>
      <c r="G21" s="39"/>
      <c r="H21" s="28"/>
    </row>
    <row r="22" spans="1:8" s="29" customFormat="1" ht="38.25" customHeight="1" x14ac:dyDescent="0.25">
      <c r="A22" s="3" t="s">
        <v>79</v>
      </c>
      <c r="B22" s="88" t="s">
        <v>103</v>
      </c>
      <c r="C22" s="89"/>
      <c r="D22" s="90"/>
      <c r="E22" s="3">
        <v>3</v>
      </c>
      <c r="F22" s="51"/>
      <c r="G22" s="39"/>
      <c r="H22" s="30"/>
    </row>
    <row r="23" spans="1:8" s="29" customFormat="1" ht="67.5" customHeight="1" x14ac:dyDescent="0.25">
      <c r="A23" s="3" t="s">
        <v>81</v>
      </c>
      <c r="B23" s="88" t="s">
        <v>122</v>
      </c>
      <c r="C23" s="89"/>
      <c r="D23" s="90"/>
      <c r="E23" s="3">
        <v>1</v>
      </c>
      <c r="F23" s="50"/>
      <c r="G23" s="55"/>
      <c r="H23" s="28"/>
    </row>
    <row r="24" spans="1:8" s="15" customFormat="1" ht="115.5" customHeight="1" x14ac:dyDescent="0.25">
      <c r="A24" s="3">
        <v>2</v>
      </c>
      <c r="B24" s="94" t="s">
        <v>38</v>
      </c>
      <c r="C24" s="95"/>
      <c r="D24" s="96"/>
      <c r="E24" s="31">
        <f>E25+E29</f>
        <v>10</v>
      </c>
      <c r="F24" s="31">
        <f>F25+F29</f>
        <v>0</v>
      </c>
      <c r="G24" s="54"/>
      <c r="H24" s="3"/>
    </row>
    <row r="25" spans="1:8" s="29" customFormat="1" ht="72" customHeight="1" x14ac:dyDescent="0.25">
      <c r="A25" s="25" t="s">
        <v>83</v>
      </c>
      <c r="B25" s="88" t="s">
        <v>84</v>
      </c>
      <c r="C25" s="89"/>
      <c r="D25" s="90"/>
      <c r="E25" s="25">
        <f>E26+E27+E28</f>
        <v>7</v>
      </c>
      <c r="F25" s="25">
        <f>F26+F27+F28</f>
        <v>0</v>
      </c>
      <c r="G25" s="55"/>
      <c r="H25" s="28"/>
    </row>
    <row r="26" spans="1:8" s="29" customFormat="1" ht="122.25" customHeight="1" x14ac:dyDescent="0.25">
      <c r="A26" s="25" t="s">
        <v>73</v>
      </c>
      <c r="B26" s="88" t="s">
        <v>120</v>
      </c>
      <c r="C26" s="89"/>
      <c r="D26" s="90"/>
      <c r="E26" s="25">
        <v>2</v>
      </c>
      <c r="F26" s="32"/>
      <c r="G26" s="55"/>
      <c r="H26" s="28"/>
    </row>
    <row r="27" spans="1:8" s="29" customFormat="1" ht="51" customHeight="1" x14ac:dyDescent="0.25">
      <c r="A27" s="25" t="s">
        <v>75</v>
      </c>
      <c r="B27" s="70" t="s">
        <v>136</v>
      </c>
      <c r="C27" s="71"/>
      <c r="D27" s="72"/>
      <c r="E27" s="25">
        <v>3</v>
      </c>
      <c r="F27" s="32"/>
      <c r="G27" s="55"/>
      <c r="H27" s="28"/>
    </row>
    <row r="28" spans="1:8" s="29" customFormat="1" ht="66.75" customHeight="1" x14ac:dyDescent="0.25">
      <c r="A28" s="25" t="s">
        <v>77</v>
      </c>
      <c r="B28" s="88" t="s">
        <v>137</v>
      </c>
      <c r="C28" s="89"/>
      <c r="D28" s="90"/>
      <c r="E28" s="25">
        <v>2</v>
      </c>
      <c r="F28" s="32"/>
      <c r="G28" s="55"/>
      <c r="H28" s="28"/>
    </row>
    <row r="29" spans="1:8" s="29" customFormat="1" ht="39" customHeight="1" x14ac:dyDescent="0.25">
      <c r="A29" s="25" t="s">
        <v>86</v>
      </c>
      <c r="B29" s="88" t="s">
        <v>87</v>
      </c>
      <c r="C29" s="89"/>
      <c r="D29" s="90"/>
      <c r="E29" s="25">
        <f>E30+E31</f>
        <v>3</v>
      </c>
      <c r="F29" s="25">
        <f>F30+F31</f>
        <v>0</v>
      </c>
      <c r="G29" s="55"/>
      <c r="H29" s="28"/>
    </row>
    <row r="30" spans="1:8" s="29" customFormat="1" ht="52.5" customHeight="1" x14ac:dyDescent="0.25">
      <c r="A30" s="25" t="s">
        <v>73</v>
      </c>
      <c r="B30" s="70" t="s">
        <v>134</v>
      </c>
      <c r="C30" s="71"/>
      <c r="D30" s="72"/>
      <c r="E30" s="25">
        <v>2</v>
      </c>
      <c r="F30" s="50"/>
      <c r="G30" s="55"/>
      <c r="H30" s="28"/>
    </row>
    <row r="31" spans="1:8" s="29" customFormat="1" ht="67.5" customHeight="1" x14ac:dyDescent="0.25">
      <c r="A31" s="25" t="s">
        <v>75</v>
      </c>
      <c r="B31" s="70" t="s">
        <v>135</v>
      </c>
      <c r="C31" s="71"/>
      <c r="D31" s="72"/>
      <c r="E31" s="25">
        <v>1</v>
      </c>
      <c r="F31" s="32"/>
      <c r="G31" s="55"/>
      <c r="H31" s="28"/>
    </row>
    <row r="32" spans="1:8" s="8" customFormat="1" ht="21" customHeight="1" x14ac:dyDescent="0.25">
      <c r="A32" s="12" t="s">
        <v>2</v>
      </c>
      <c r="B32" s="91" t="s">
        <v>36</v>
      </c>
      <c r="C32" s="92"/>
      <c r="D32" s="93"/>
      <c r="E32" s="31">
        <f>E33+E37+E43</f>
        <v>30</v>
      </c>
      <c r="F32" s="31">
        <f>F33+F37+F43</f>
        <v>0</v>
      </c>
      <c r="G32" s="54"/>
      <c r="H32" s="12"/>
    </row>
    <row r="33" spans="1:8" s="15" customFormat="1" ht="69" customHeight="1" x14ac:dyDescent="0.25">
      <c r="A33" s="3">
        <v>1</v>
      </c>
      <c r="B33" s="102" t="s">
        <v>5</v>
      </c>
      <c r="C33" s="102"/>
      <c r="D33" s="102"/>
      <c r="E33" s="31">
        <f>E34+E35+E36</f>
        <v>10</v>
      </c>
      <c r="F33" s="31">
        <f>SUM(F34:F36)</f>
        <v>0</v>
      </c>
      <c r="G33" s="54"/>
      <c r="H33" s="3"/>
    </row>
    <row r="34" spans="1:8" s="29" customFormat="1" ht="67.5" customHeight="1" x14ac:dyDescent="0.25">
      <c r="A34" s="25" t="s">
        <v>65</v>
      </c>
      <c r="B34" s="70" t="s">
        <v>123</v>
      </c>
      <c r="C34" s="71"/>
      <c r="D34" s="72"/>
      <c r="E34" s="25">
        <v>2</v>
      </c>
      <c r="F34" s="25"/>
      <c r="G34" s="56"/>
      <c r="H34" s="52" t="s">
        <v>125</v>
      </c>
    </row>
    <row r="35" spans="1:8" s="29" customFormat="1" ht="85.5" customHeight="1" x14ac:dyDescent="0.25">
      <c r="A35" s="3" t="s">
        <v>67</v>
      </c>
      <c r="B35" s="78" t="s">
        <v>104</v>
      </c>
      <c r="C35" s="79"/>
      <c r="D35" s="80"/>
      <c r="E35" s="3">
        <v>5</v>
      </c>
      <c r="F35" s="3"/>
      <c r="G35" s="57"/>
      <c r="H35" s="53" t="s">
        <v>124</v>
      </c>
    </row>
    <row r="36" spans="1:8" s="29" customFormat="1" ht="42.75" customHeight="1" x14ac:dyDescent="0.25">
      <c r="A36" s="25" t="s">
        <v>69</v>
      </c>
      <c r="B36" s="78" t="s">
        <v>105</v>
      </c>
      <c r="C36" s="79"/>
      <c r="D36" s="80"/>
      <c r="E36" s="25">
        <v>3</v>
      </c>
      <c r="F36" s="25"/>
      <c r="G36" s="55"/>
      <c r="H36" s="28"/>
    </row>
    <row r="37" spans="1:8" s="15" customFormat="1" ht="102" customHeight="1" x14ac:dyDescent="0.25">
      <c r="A37" s="3">
        <v>2</v>
      </c>
      <c r="B37" s="102" t="s">
        <v>22</v>
      </c>
      <c r="C37" s="102"/>
      <c r="D37" s="102"/>
      <c r="E37" s="31">
        <f>E38+E39+E40+E41+E42</f>
        <v>10</v>
      </c>
      <c r="F37" s="31">
        <f>SUM(F38:F42)</f>
        <v>0</v>
      </c>
      <c r="G37" s="54"/>
      <c r="H37" s="3"/>
    </row>
    <row r="38" spans="1:8" s="29" customFormat="1" ht="56.25" customHeight="1" x14ac:dyDescent="0.25">
      <c r="A38" s="25" t="s">
        <v>83</v>
      </c>
      <c r="B38" s="70" t="s">
        <v>106</v>
      </c>
      <c r="C38" s="71"/>
      <c r="D38" s="72"/>
      <c r="E38" s="25">
        <v>2</v>
      </c>
      <c r="F38" s="25"/>
      <c r="G38" s="55"/>
      <c r="H38" s="28"/>
    </row>
    <row r="39" spans="1:8" s="29" customFormat="1" ht="67.5" customHeight="1" x14ac:dyDescent="0.25">
      <c r="A39" s="25" t="s">
        <v>86</v>
      </c>
      <c r="B39" s="88" t="s">
        <v>107</v>
      </c>
      <c r="C39" s="89"/>
      <c r="D39" s="90"/>
      <c r="E39" s="25">
        <v>2</v>
      </c>
      <c r="F39" s="25"/>
      <c r="G39" s="55"/>
      <c r="H39" s="28"/>
    </row>
    <row r="40" spans="1:8" s="29" customFormat="1" ht="71.25" customHeight="1" x14ac:dyDescent="0.25">
      <c r="A40" s="25" t="s">
        <v>91</v>
      </c>
      <c r="B40" s="88" t="s">
        <v>108</v>
      </c>
      <c r="C40" s="89"/>
      <c r="D40" s="90"/>
      <c r="E40" s="25">
        <v>2</v>
      </c>
      <c r="F40" s="25"/>
      <c r="G40" s="55"/>
      <c r="H40" s="28"/>
    </row>
    <row r="41" spans="1:8" s="29" customFormat="1" ht="84.75" customHeight="1" x14ac:dyDescent="0.25">
      <c r="A41" s="25" t="s">
        <v>92</v>
      </c>
      <c r="B41" s="70" t="s">
        <v>109</v>
      </c>
      <c r="C41" s="71"/>
      <c r="D41" s="72"/>
      <c r="E41" s="25">
        <v>2</v>
      </c>
      <c r="F41" s="25"/>
      <c r="G41" s="55"/>
      <c r="H41" s="28"/>
    </row>
    <row r="42" spans="1:8" s="29" customFormat="1" ht="51.95" customHeight="1" x14ac:dyDescent="0.25">
      <c r="A42" s="3" t="s">
        <v>94</v>
      </c>
      <c r="B42" s="88" t="s">
        <v>110</v>
      </c>
      <c r="C42" s="89"/>
      <c r="D42" s="90"/>
      <c r="E42" s="3">
        <v>2</v>
      </c>
      <c r="F42" s="3"/>
      <c r="G42" s="57"/>
      <c r="H42" s="30"/>
    </row>
    <row r="43" spans="1:8" s="15" customFormat="1" ht="70.5" customHeight="1" x14ac:dyDescent="0.25">
      <c r="A43" s="3">
        <v>3</v>
      </c>
      <c r="B43" s="102" t="s">
        <v>4</v>
      </c>
      <c r="C43" s="102"/>
      <c r="D43" s="102"/>
      <c r="E43" s="31">
        <f>SUM(E44:E46)</f>
        <v>10</v>
      </c>
      <c r="F43" s="31">
        <f>SUM(F44:F46)</f>
        <v>0</v>
      </c>
      <c r="G43" s="54"/>
      <c r="H43" s="3"/>
    </row>
    <row r="44" spans="1:8" s="29" customFormat="1" ht="87" customHeight="1" x14ac:dyDescent="0.25">
      <c r="A44" s="25" t="s">
        <v>95</v>
      </c>
      <c r="B44" s="88" t="s">
        <v>111</v>
      </c>
      <c r="C44" s="89"/>
      <c r="D44" s="90"/>
      <c r="E44" s="3">
        <v>3</v>
      </c>
      <c r="F44" s="25"/>
      <c r="G44" s="55"/>
      <c r="H44" s="28"/>
    </row>
    <row r="45" spans="1:8" s="29" customFormat="1" ht="150" customHeight="1" x14ac:dyDescent="0.25">
      <c r="A45" s="3" t="s">
        <v>97</v>
      </c>
      <c r="B45" s="88" t="s">
        <v>129</v>
      </c>
      <c r="C45" s="89"/>
      <c r="D45" s="90"/>
      <c r="E45" s="3">
        <v>5</v>
      </c>
      <c r="F45" s="3"/>
      <c r="G45" s="57"/>
      <c r="H45" s="30"/>
    </row>
    <row r="46" spans="1:8" s="29" customFormat="1" ht="88.5" customHeight="1" x14ac:dyDescent="0.25">
      <c r="A46" s="25" t="s">
        <v>98</v>
      </c>
      <c r="B46" s="70" t="s">
        <v>112</v>
      </c>
      <c r="C46" s="71"/>
      <c r="D46" s="72"/>
      <c r="E46" s="25">
        <v>2</v>
      </c>
      <c r="F46" s="25"/>
      <c r="G46" s="55"/>
      <c r="H46" s="28"/>
    </row>
    <row r="47" spans="1:8" s="8" customFormat="1" ht="52.5" customHeight="1" x14ac:dyDescent="0.25">
      <c r="A47" s="12" t="s">
        <v>6</v>
      </c>
      <c r="B47" s="94" t="s">
        <v>34</v>
      </c>
      <c r="C47" s="95"/>
      <c r="D47" s="96"/>
      <c r="E47" s="14">
        <v>50</v>
      </c>
      <c r="F47" s="14">
        <f>SUM(F48:F53)</f>
        <v>50</v>
      </c>
      <c r="G47" s="41"/>
      <c r="H47" s="12"/>
    </row>
    <row r="48" spans="1:8" s="15" customFormat="1" ht="30" customHeight="1" x14ac:dyDescent="0.25">
      <c r="A48" s="3"/>
      <c r="B48" s="78" t="s">
        <v>7</v>
      </c>
      <c r="C48" s="79"/>
      <c r="D48" s="80"/>
      <c r="E48" s="3">
        <v>50</v>
      </c>
      <c r="F48" s="3">
        <v>50</v>
      </c>
      <c r="G48" s="42"/>
      <c r="H48" s="3"/>
    </row>
    <row r="49" spans="1:8" s="15" customFormat="1" ht="30" customHeight="1" x14ac:dyDescent="0.25">
      <c r="A49" s="3"/>
      <c r="B49" s="78" t="s">
        <v>8</v>
      </c>
      <c r="C49" s="79"/>
      <c r="D49" s="80"/>
      <c r="E49" s="3">
        <v>45</v>
      </c>
      <c r="F49" s="3"/>
      <c r="G49" s="42"/>
      <c r="H49" s="3"/>
    </row>
    <row r="50" spans="1:8" s="15" customFormat="1" ht="30" customHeight="1" x14ac:dyDescent="0.25">
      <c r="A50" s="3"/>
      <c r="B50" s="78" t="s">
        <v>9</v>
      </c>
      <c r="C50" s="79"/>
      <c r="D50" s="80"/>
      <c r="E50" s="3">
        <v>40</v>
      </c>
      <c r="F50" s="3"/>
      <c r="G50" s="42"/>
      <c r="H50" s="3"/>
    </row>
    <row r="51" spans="1:8" s="15" customFormat="1" ht="30" customHeight="1" x14ac:dyDescent="0.25">
      <c r="A51" s="3"/>
      <c r="B51" s="78" t="s">
        <v>23</v>
      </c>
      <c r="C51" s="79"/>
      <c r="D51" s="80"/>
      <c r="E51" s="3">
        <v>30</v>
      </c>
      <c r="F51" s="3"/>
      <c r="G51" s="42"/>
      <c r="H51" s="3"/>
    </row>
    <row r="52" spans="1:8" s="15" customFormat="1" ht="30" customHeight="1" x14ac:dyDescent="0.25">
      <c r="A52" s="3"/>
      <c r="B52" s="78" t="s">
        <v>24</v>
      </c>
      <c r="C52" s="79"/>
      <c r="D52" s="80"/>
      <c r="E52" s="3">
        <v>25</v>
      </c>
      <c r="F52" s="3"/>
      <c r="G52" s="42"/>
      <c r="H52" s="3"/>
    </row>
    <row r="53" spans="1:8" s="15" customFormat="1" ht="30" customHeight="1" x14ac:dyDescent="0.25">
      <c r="A53" s="3"/>
      <c r="B53" s="78" t="s">
        <v>25</v>
      </c>
      <c r="C53" s="79"/>
      <c r="D53" s="80"/>
      <c r="E53" s="3">
        <v>0</v>
      </c>
      <c r="F53" s="3"/>
      <c r="G53" s="42"/>
      <c r="H53" s="3"/>
    </row>
    <row r="54" spans="1:8" s="8" customFormat="1" ht="30" customHeight="1" x14ac:dyDescent="0.25">
      <c r="A54" s="12"/>
      <c r="B54" s="81" t="s">
        <v>10</v>
      </c>
      <c r="C54" s="82"/>
      <c r="D54" s="83"/>
      <c r="E54" s="12">
        <f>E13+E32+E47</f>
        <v>100</v>
      </c>
      <c r="F54" s="12">
        <f>F13+F32+F47</f>
        <v>50</v>
      </c>
      <c r="G54" s="43"/>
      <c r="H54" s="12"/>
    </row>
    <row r="55" spans="1:8" ht="9.75" customHeight="1" x14ac:dyDescent="0.25">
      <c r="C55" s="5"/>
      <c r="D55" s="5"/>
      <c r="G55" s="48"/>
    </row>
    <row r="56" spans="1:8" ht="20.25" customHeight="1" x14ac:dyDescent="0.25">
      <c r="B56" s="84" t="s">
        <v>40</v>
      </c>
      <c r="C56" s="84"/>
      <c r="D56" s="84"/>
      <c r="G56" s="48"/>
    </row>
    <row r="57" spans="1:8" s="1" customFormat="1" ht="78" customHeight="1" x14ac:dyDescent="0.25">
      <c r="A57" s="97" t="s">
        <v>18</v>
      </c>
      <c r="B57" s="109"/>
      <c r="C57" s="98"/>
      <c r="D57" s="97" t="s">
        <v>19</v>
      </c>
      <c r="E57" s="98"/>
      <c r="F57" s="2" t="s">
        <v>35</v>
      </c>
      <c r="G57" s="58" t="s">
        <v>43</v>
      </c>
      <c r="H57" s="2" t="s">
        <v>20</v>
      </c>
    </row>
    <row r="58" spans="1:8" ht="34.5" customHeight="1" x14ac:dyDescent="0.25">
      <c r="A58" s="86" t="s">
        <v>12</v>
      </c>
      <c r="B58" s="110"/>
      <c r="C58" s="87"/>
      <c r="D58" s="86" t="s">
        <v>11</v>
      </c>
      <c r="E58" s="87"/>
      <c r="F58" s="3"/>
      <c r="G58" s="59"/>
      <c r="H58" s="44" t="str">
        <f>IF(AND(80&lt;=G54,G54&lt;100),G54,"")</f>
        <v/>
      </c>
    </row>
    <row r="59" spans="1:8" ht="37.700000000000003" customHeight="1" x14ac:dyDescent="0.25">
      <c r="A59" s="86" t="s">
        <v>26</v>
      </c>
      <c r="B59" s="110"/>
      <c r="C59" s="87"/>
      <c r="D59" s="86" t="s">
        <v>13</v>
      </c>
      <c r="E59" s="87"/>
      <c r="F59" s="3"/>
      <c r="G59" s="59"/>
      <c r="H59" s="44" t="str">
        <f>IF(AND(65&lt;=G54,G54&lt;80),G54,"")</f>
        <v/>
      </c>
    </row>
    <row r="60" spans="1:8" ht="42" customHeight="1" x14ac:dyDescent="0.25">
      <c r="A60" s="86" t="s">
        <v>15</v>
      </c>
      <c r="B60" s="110"/>
      <c r="C60" s="87"/>
      <c r="D60" s="86" t="s">
        <v>14</v>
      </c>
      <c r="E60" s="87"/>
      <c r="F60" s="3"/>
      <c r="G60" s="59"/>
      <c r="H60" s="44" t="str">
        <f>IF(AND(50&lt;=G54,G54&lt;65),G54,"")</f>
        <v/>
      </c>
    </row>
    <row r="61" spans="1:8" ht="39.6" customHeight="1" x14ac:dyDescent="0.25">
      <c r="A61" s="86" t="s">
        <v>17</v>
      </c>
      <c r="B61" s="110"/>
      <c r="C61" s="87"/>
      <c r="D61" s="86" t="s">
        <v>16</v>
      </c>
      <c r="E61" s="87"/>
      <c r="F61" s="3"/>
      <c r="G61" s="59"/>
      <c r="H61" s="44" t="str">
        <f>IF(AND(0&lt;G54,G54&lt;50),G54,"")</f>
        <v/>
      </c>
    </row>
    <row r="62" spans="1:8" ht="8.4499999999999993" customHeight="1" x14ac:dyDescent="0.25"/>
    <row r="63" spans="1:8" s="6" customFormat="1" ht="20.25" customHeight="1" x14ac:dyDescent="0.25">
      <c r="B63" s="7"/>
      <c r="D63" s="66" t="s">
        <v>64</v>
      </c>
      <c r="E63" s="66"/>
      <c r="F63" s="66"/>
      <c r="G63" s="66"/>
      <c r="H63" s="66"/>
    </row>
    <row r="64" spans="1:8" s="8" customFormat="1" ht="35.25" customHeight="1" x14ac:dyDescent="0.25">
      <c r="D64" s="67" t="s">
        <v>21</v>
      </c>
      <c r="E64" s="67"/>
      <c r="F64" s="67"/>
      <c r="G64" s="67"/>
      <c r="H64" s="67"/>
    </row>
    <row r="65" spans="2:8" x14ac:dyDescent="0.25">
      <c r="D65" s="17"/>
      <c r="E65" s="17"/>
      <c r="F65" s="17"/>
      <c r="G65" s="17"/>
      <c r="H65" s="17"/>
    </row>
    <row r="70" spans="2:8" ht="15.75" customHeight="1" x14ac:dyDescent="0.25">
      <c r="B70" s="74" t="s">
        <v>44</v>
      </c>
      <c r="C70" s="74"/>
      <c r="D70" s="74"/>
      <c r="E70" s="74"/>
      <c r="F70" s="74"/>
      <c r="G70" s="74"/>
      <c r="H70" s="74"/>
    </row>
    <row r="71" spans="2:8" ht="101.1" customHeight="1" x14ac:dyDescent="0.25">
      <c r="B71" s="75" t="s">
        <v>45</v>
      </c>
      <c r="C71" s="76"/>
      <c r="D71" s="76"/>
      <c r="E71" s="76"/>
      <c r="F71" s="76"/>
      <c r="G71" s="76"/>
      <c r="H71" s="77"/>
    </row>
    <row r="72" spans="2:8" ht="30.75" customHeight="1" x14ac:dyDescent="0.25">
      <c r="B72" s="18"/>
      <c r="D72" s="66" t="s">
        <v>64</v>
      </c>
      <c r="E72" s="66"/>
      <c r="F72" s="66"/>
      <c r="G72" s="66"/>
      <c r="H72" s="66"/>
    </row>
    <row r="73" spans="2:8" ht="22.5" customHeight="1" x14ac:dyDescent="0.25">
      <c r="B73" s="16"/>
      <c r="D73" s="69" t="s">
        <v>131</v>
      </c>
      <c r="E73" s="69"/>
      <c r="F73" s="69"/>
      <c r="G73" s="69"/>
      <c r="H73" s="69"/>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8">
    <mergeCell ref="D72:H72"/>
    <mergeCell ref="D73:H73"/>
    <mergeCell ref="B39:D39"/>
    <mergeCell ref="B40:D40"/>
    <mergeCell ref="B37:D37"/>
    <mergeCell ref="B45:D45"/>
    <mergeCell ref="B46:D46"/>
    <mergeCell ref="B43:D43"/>
    <mergeCell ref="B44:D44"/>
    <mergeCell ref="B47:D47"/>
    <mergeCell ref="B48:D48"/>
    <mergeCell ref="B49:D49"/>
    <mergeCell ref="B50:D50"/>
    <mergeCell ref="B51:D51"/>
    <mergeCell ref="B52:D52"/>
    <mergeCell ref="B53:D53"/>
    <mergeCell ref="B8:H8"/>
    <mergeCell ref="B15:D15"/>
    <mergeCell ref="B16:D16"/>
    <mergeCell ref="B17:D17"/>
    <mergeCell ref="B27:D27"/>
    <mergeCell ref="B24:D24"/>
    <mergeCell ref="B25:D25"/>
    <mergeCell ref="B26:D26"/>
    <mergeCell ref="B18:D18"/>
    <mergeCell ref="B19:D19"/>
    <mergeCell ref="B20:D20"/>
    <mergeCell ref="B21:D21"/>
    <mergeCell ref="B9:H9"/>
    <mergeCell ref="B11:D11"/>
    <mergeCell ref="B13:D13"/>
    <mergeCell ref="B14:D14"/>
    <mergeCell ref="A2:C2"/>
    <mergeCell ref="D2:H2"/>
    <mergeCell ref="A3:B3"/>
    <mergeCell ref="A5:H5"/>
    <mergeCell ref="B7:H7"/>
    <mergeCell ref="B12:D12"/>
    <mergeCell ref="B71:H71"/>
    <mergeCell ref="B31:D31"/>
    <mergeCell ref="B34:D34"/>
    <mergeCell ref="B35:D35"/>
    <mergeCell ref="B36:D36"/>
    <mergeCell ref="B41:D41"/>
    <mergeCell ref="B42:D42"/>
    <mergeCell ref="B32:D32"/>
    <mergeCell ref="B38:D38"/>
    <mergeCell ref="B54:D54"/>
    <mergeCell ref="B56:D56"/>
    <mergeCell ref="D57:E57"/>
    <mergeCell ref="D58:E58"/>
    <mergeCell ref="B70:H70"/>
    <mergeCell ref="D59:E59"/>
    <mergeCell ref="A57:C57"/>
    <mergeCell ref="D63:H63"/>
    <mergeCell ref="D64:H64"/>
    <mergeCell ref="B33:D33"/>
    <mergeCell ref="B22:D22"/>
    <mergeCell ref="B23:D23"/>
    <mergeCell ref="B29:D29"/>
    <mergeCell ref="B30:D30"/>
    <mergeCell ref="B28:D28"/>
    <mergeCell ref="A58:C58"/>
    <mergeCell ref="A59:C59"/>
    <mergeCell ref="A60:C60"/>
    <mergeCell ref="A61:C61"/>
    <mergeCell ref="D60:E60"/>
    <mergeCell ref="D61:E61"/>
  </mergeCells>
  <printOptions horizontalCentered="1"/>
  <pageMargins left="0.31" right="0.3" top="0.46" bottom="0.40600000000000003" header="0.13149606299212599" footer="0.2"/>
  <pageSetup paperSize="9" orientation="portrait" r:id="rId1"/>
  <headerFooter>
    <oddFooter>Page &amp;P of &amp;N</oddFooter>
  </headerFooter>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B050"/>
  </sheetPr>
  <dimension ref="A1:N72"/>
  <sheetViews>
    <sheetView tabSelected="1" zoomScaleNormal="100" workbookViewId="0">
      <selection activeCell="F68" sqref="F68"/>
    </sheetView>
  </sheetViews>
  <sheetFormatPr defaultRowHeight="15.75" x14ac:dyDescent="0.25"/>
  <cols>
    <col min="1" max="1" width="5.42578125" style="4" bestFit="1" customWidth="1"/>
    <col min="2" max="2" width="27.140625" style="5" customWidth="1"/>
    <col min="3" max="3" width="11" style="4" customWidth="1"/>
    <col min="4" max="4" width="10.5703125" style="4" customWidth="1"/>
    <col min="5" max="5" width="9.7109375" style="4" customWidth="1"/>
    <col min="6" max="6" width="10.5703125" style="4" customWidth="1"/>
    <col min="7" max="7" width="9.7109375" style="4" customWidth="1"/>
    <col min="8" max="8" width="13.28515625" style="4" customWidth="1"/>
    <col min="9" max="9" width="2.5703125" style="4" customWidth="1"/>
    <col min="10" max="10" width="9.140625" style="4"/>
    <col min="11" max="11" width="34.85546875" style="4" customWidth="1"/>
    <col min="12" max="16384" width="9.140625" style="4"/>
  </cols>
  <sheetData>
    <row r="1" spans="1:8" x14ac:dyDescent="0.25">
      <c r="H1" s="9" t="s">
        <v>56</v>
      </c>
    </row>
    <row r="2" spans="1:8" s="8" customFormat="1" ht="48.75" customHeight="1" x14ac:dyDescent="0.25">
      <c r="A2" s="67" t="s">
        <v>27</v>
      </c>
      <c r="B2" s="67"/>
      <c r="C2" s="67"/>
      <c r="D2" s="67" t="s">
        <v>31</v>
      </c>
      <c r="E2" s="67"/>
      <c r="F2" s="67"/>
      <c r="G2" s="67"/>
      <c r="H2" s="67"/>
    </row>
    <row r="3" spans="1:8" s="8" customFormat="1" ht="8.25" customHeight="1" x14ac:dyDescent="0.25">
      <c r="A3" s="69"/>
      <c r="B3" s="69"/>
      <c r="D3" s="10"/>
      <c r="E3" s="10"/>
      <c r="F3" s="10"/>
      <c r="G3" s="10"/>
      <c r="H3" s="10"/>
    </row>
    <row r="4" spans="1:8" ht="13.9" customHeight="1" x14ac:dyDescent="0.25">
      <c r="B4" s="4"/>
    </row>
    <row r="5" spans="1:8" ht="39.950000000000003" customHeight="1" x14ac:dyDescent="0.25">
      <c r="A5" s="99" t="s">
        <v>63</v>
      </c>
      <c r="B5" s="99"/>
      <c r="C5" s="99"/>
      <c r="D5" s="99"/>
      <c r="E5" s="99"/>
      <c r="F5" s="99"/>
      <c r="G5" s="99"/>
      <c r="H5" s="99"/>
    </row>
    <row r="6" spans="1:8" ht="12" customHeight="1" x14ac:dyDescent="0.25"/>
    <row r="7" spans="1:8" s="1" customFormat="1" ht="25.15" customHeight="1" x14ac:dyDescent="0.25">
      <c r="B7" s="101" t="s">
        <v>138</v>
      </c>
      <c r="C7" s="101"/>
      <c r="D7" s="101"/>
      <c r="E7" s="101"/>
      <c r="F7" s="101"/>
      <c r="G7" s="101"/>
      <c r="H7" s="101"/>
    </row>
    <row r="8" spans="1:8" s="1" customFormat="1" ht="20.100000000000001" customHeight="1" x14ac:dyDescent="0.25">
      <c r="B8" s="101" t="s">
        <v>139</v>
      </c>
      <c r="C8" s="101"/>
      <c r="D8" s="101"/>
      <c r="E8" s="101"/>
      <c r="F8" s="101"/>
      <c r="G8" s="101"/>
      <c r="H8" s="101"/>
    </row>
    <row r="9" spans="1:8" s="1" customFormat="1" ht="20.100000000000001" customHeight="1" x14ac:dyDescent="0.25">
      <c r="B9" s="101" t="s">
        <v>140</v>
      </c>
      <c r="C9" s="101"/>
      <c r="D9" s="101"/>
      <c r="E9" s="101"/>
      <c r="F9" s="101"/>
      <c r="G9" s="101"/>
      <c r="H9" s="101"/>
    </row>
    <row r="10" spans="1:8" s="1" customFormat="1" ht="20.100000000000001" customHeight="1" x14ac:dyDescent="0.25">
      <c r="B10" s="11"/>
      <c r="C10" s="11"/>
    </row>
    <row r="11" spans="1:8" s="8" customFormat="1" ht="64.5" customHeight="1" x14ac:dyDescent="0.25">
      <c r="A11" s="12" t="s">
        <v>28</v>
      </c>
      <c r="B11" s="100" t="s">
        <v>29</v>
      </c>
      <c r="C11" s="100"/>
      <c r="D11" s="100"/>
      <c r="E11" s="12" t="s">
        <v>30</v>
      </c>
      <c r="F11" s="2" t="s">
        <v>39</v>
      </c>
      <c r="G11" s="2" t="s">
        <v>42</v>
      </c>
      <c r="H11" s="12" t="s">
        <v>32</v>
      </c>
    </row>
    <row r="12" spans="1:8" s="20" customFormat="1" ht="23.45" customHeight="1" x14ac:dyDescent="0.25">
      <c r="A12" s="13" t="s">
        <v>57</v>
      </c>
      <c r="B12" s="103" t="s">
        <v>58</v>
      </c>
      <c r="C12" s="104"/>
      <c r="D12" s="105"/>
      <c r="E12" s="13" t="s">
        <v>59</v>
      </c>
      <c r="F12" s="13" t="s">
        <v>60</v>
      </c>
      <c r="G12" s="13" t="s">
        <v>61</v>
      </c>
      <c r="H12" s="13" t="s">
        <v>62</v>
      </c>
    </row>
    <row r="13" spans="1:8" s="8" customFormat="1" ht="41.45" customHeight="1" x14ac:dyDescent="0.25">
      <c r="A13" s="12" t="s">
        <v>0</v>
      </c>
      <c r="B13" s="102" t="s">
        <v>33</v>
      </c>
      <c r="C13" s="102"/>
      <c r="D13" s="102"/>
      <c r="E13" s="31">
        <f>E14+E24</f>
        <v>20</v>
      </c>
      <c r="F13" s="31">
        <f>F14+F24</f>
        <v>20</v>
      </c>
      <c r="G13" s="54"/>
      <c r="H13" s="12"/>
    </row>
    <row r="14" spans="1:8" s="15" customFormat="1" ht="40.5" customHeight="1" x14ac:dyDescent="0.25">
      <c r="A14" s="3">
        <v>1</v>
      </c>
      <c r="B14" s="102" t="s">
        <v>1</v>
      </c>
      <c r="C14" s="102"/>
      <c r="D14" s="102"/>
      <c r="E14" s="14">
        <f>E15+E16+E17+E18+E22+E23</f>
        <v>10</v>
      </c>
      <c r="F14" s="31">
        <f>F15+F16+F17+F18+F22+F23</f>
        <v>10</v>
      </c>
      <c r="G14" s="54"/>
      <c r="H14" s="3"/>
    </row>
    <row r="15" spans="1:8" s="27" customFormat="1" ht="126.75" customHeight="1" x14ac:dyDescent="0.25">
      <c r="A15" s="3" t="s">
        <v>65</v>
      </c>
      <c r="B15" s="88" t="s">
        <v>66</v>
      </c>
      <c r="C15" s="89"/>
      <c r="D15" s="90"/>
      <c r="E15" s="3">
        <v>1</v>
      </c>
      <c r="F15" s="26">
        <v>1</v>
      </c>
      <c r="G15" s="36"/>
      <c r="H15" s="25"/>
    </row>
    <row r="16" spans="1:8" s="29" customFormat="1" ht="53.25" customHeight="1" x14ac:dyDescent="0.25">
      <c r="A16" s="3" t="s">
        <v>67</v>
      </c>
      <c r="B16" s="88" t="s">
        <v>113</v>
      </c>
      <c r="C16" s="89"/>
      <c r="D16" s="90"/>
      <c r="E16" s="3">
        <v>1</v>
      </c>
      <c r="F16" s="26">
        <v>1</v>
      </c>
      <c r="G16" s="55"/>
      <c r="H16" s="28"/>
    </row>
    <row r="17" spans="1:8" s="29" customFormat="1" ht="97.5" customHeight="1" x14ac:dyDescent="0.25">
      <c r="A17" s="3" t="s">
        <v>69</v>
      </c>
      <c r="B17" s="88" t="s">
        <v>70</v>
      </c>
      <c r="C17" s="89"/>
      <c r="D17" s="90"/>
      <c r="E17" s="3">
        <v>1</v>
      </c>
      <c r="F17" s="26">
        <v>1</v>
      </c>
      <c r="G17" s="55"/>
      <c r="H17" s="28"/>
    </row>
    <row r="18" spans="1:8" s="29" customFormat="1" ht="43.5" customHeight="1" x14ac:dyDescent="0.25">
      <c r="A18" s="3" t="s">
        <v>71</v>
      </c>
      <c r="B18" s="88" t="s">
        <v>72</v>
      </c>
      <c r="C18" s="89"/>
      <c r="D18" s="90"/>
      <c r="E18" s="3">
        <f>E19+E20+E21</f>
        <v>3</v>
      </c>
      <c r="F18" s="26">
        <f>F19+F20+F21</f>
        <v>3</v>
      </c>
      <c r="G18" s="55"/>
      <c r="H18" s="28"/>
    </row>
    <row r="19" spans="1:8" s="29" customFormat="1" ht="54" customHeight="1" x14ac:dyDescent="0.25">
      <c r="A19" s="26" t="s">
        <v>73</v>
      </c>
      <c r="B19" s="88" t="s">
        <v>74</v>
      </c>
      <c r="C19" s="89"/>
      <c r="D19" s="90"/>
      <c r="E19" s="26">
        <v>1</v>
      </c>
      <c r="F19" s="26">
        <v>1</v>
      </c>
      <c r="G19" s="55"/>
      <c r="H19" s="28"/>
    </row>
    <row r="20" spans="1:8" s="29" customFormat="1" ht="48.75" customHeight="1" x14ac:dyDescent="0.25">
      <c r="A20" s="26" t="s">
        <v>75</v>
      </c>
      <c r="B20" s="88" t="s">
        <v>76</v>
      </c>
      <c r="C20" s="89"/>
      <c r="D20" s="90"/>
      <c r="E20" s="26">
        <v>1</v>
      </c>
      <c r="F20" s="26">
        <v>1</v>
      </c>
      <c r="G20" s="38"/>
      <c r="H20" s="28"/>
    </row>
    <row r="21" spans="1:8" s="29" customFormat="1" ht="72" customHeight="1" x14ac:dyDescent="0.25">
      <c r="A21" s="3" t="s">
        <v>77</v>
      </c>
      <c r="B21" s="88" t="s">
        <v>78</v>
      </c>
      <c r="C21" s="89"/>
      <c r="D21" s="90"/>
      <c r="E21" s="3">
        <v>1</v>
      </c>
      <c r="F21" s="26">
        <v>1</v>
      </c>
      <c r="G21" s="39"/>
      <c r="H21" s="28"/>
    </row>
    <row r="22" spans="1:8" s="29" customFormat="1" ht="43.5" customHeight="1" x14ac:dyDescent="0.25">
      <c r="A22" s="3" t="s">
        <v>79</v>
      </c>
      <c r="B22" s="88" t="s">
        <v>103</v>
      </c>
      <c r="C22" s="89"/>
      <c r="D22" s="90"/>
      <c r="E22" s="3">
        <v>3</v>
      </c>
      <c r="F22" s="26">
        <v>3</v>
      </c>
      <c r="G22" s="39"/>
      <c r="H22" s="30"/>
    </row>
    <row r="23" spans="1:8" s="29" customFormat="1" ht="68.25" customHeight="1" x14ac:dyDescent="0.25">
      <c r="A23" s="3" t="s">
        <v>81</v>
      </c>
      <c r="B23" s="88" t="s">
        <v>82</v>
      </c>
      <c r="C23" s="89"/>
      <c r="D23" s="90"/>
      <c r="E23" s="3">
        <v>1</v>
      </c>
      <c r="F23" s="26">
        <v>1</v>
      </c>
      <c r="G23" s="55"/>
      <c r="H23" s="28"/>
    </row>
    <row r="24" spans="1:8" s="15" customFormat="1" ht="125.25" customHeight="1" x14ac:dyDescent="0.25">
      <c r="A24" s="3">
        <v>2</v>
      </c>
      <c r="B24" s="94" t="s">
        <v>38</v>
      </c>
      <c r="C24" s="95"/>
      <c r="D24" s="96"/>
      <c r="E24" s="31">
        <f>E25+E29</f>
        <v>10</v>
      </c>
      <c r="F24" s="31">
        <f>F25+F29</f>
        <v>10</v>
      </c>
      <c r="G24" s="54"/>
      <c r="H24" s="3"/>
    </row>
    <row r="25" spans="1:8" s="29" customFormat="1" ht="72" customHeight="1" x14ac:dyDescent="0.25">
      <c r="A25" s="25" t="s">
        <v>83</v>
      </c>
      <c r="B25" s="88" t="s">
        <v>84</v>
      </c>
      <c r="C25" s="89"/>
      <c r="D25" s="90"/>
      <c r="E25" s="25">
        <f>E26+E27+E28</f>
        <v>7</v>
      </c>
      <c r="F25" s="32">
        <f>F26+F27+F28</f>
        <v>7</v>
      </c>
      <c r="G25" s="40"/>
      <c r="H25" s="28"/>
    </row>
    <row r="26" spans="1:8" s="29" customFormat="1" ht="98.25" customHeight="1" x14ac:dyDescent="0.25">
      <c r="A26" s="25" t="s">
        <v>73</v>
      </c>
      <c r="B26" s="88" t="s">
        <v>85</v>
      </c>
      <c r="C26" s="89"/>
      <c r="D26" s="90"/>
      <c r="E26" s="25">
        <v>2</v>
      </c>
      <c r="F26" s="32">
        <v>2</v>
      </c>
      <c r="G26" s="55"/>
      <c r="H26" s="28"/>
    </row>
    <row r="27" spans="1:8" s="29" customFormat="1" ht="63.2" customHeight="1" x14ac:dyDescent="0.25">
      <c r="A27" s="25" t="s">
        <v>75</v>
      </c>
      <c r="B27" s="70" t="s">
        <v>136</v>
      </c>
      <c r="C27" s="71"/>
      <c r="D27" s="72"/>
      <c r="E27" s="25">
        <v>3</v>
      </c>
      <c r="F27" s="32">
        <v>3</v>
      </c>
      <c r="G27" s="55"/>
      <c r="H27" s="28"/>
    </row>
    <row r="28" spans="1:8" s="29" customFormat="1" ht="68.25" customHeight="1" x14ac:dyDescent="0.25">
      <c r="A28" s="25" t="s">
        <v>77</v>
      </c>
      <c r="B28" s="88" t="s">
        <v>137</v>
      </c>
      <c r="C28" s="89"/>
      <c r="D28" s="90"/>
      <c r="E28" s="25">
        <v>2</v>
      </c>
      <c r="F28" s="32">
        <v>2</v>
      </c>
      <c r="G28" s="55"/>
      <c r="H28" s="28"/>
    </row>
    <row r="29" spans="1:8" s="29" customFormat="1" ht="34.5" customHeight="1" x14ac:dyDescent="0.25">
      <c r="A29" s="25" t="s">
        <v>86</v>
      </c>
      <c r="B29" s="88" t="s">
        <v>87</v>
      </c>
      <c r="C29" s="89"/>
      <c r="D29" s="90"/>
      <c r="E29" s="25">
        <f>E30+E31</f>
        <v>3</v>
      </c>
      <c r="F29" s="32">
        <f>F30+F31</f>
        <v>3</v>
      </c>
      <c r="G29" s="40"/>
      <c r="H29" s="28"/>
    </row>
    <row r="30" spans="1:8" s="29" customFormat="1" ht="49.5" customHeight="1" x14ac:dyDescent="0.25">
      <c r="A30" s="25" t="s">
        <v>73</v>
      </c>
      <c r="B30" s="70" t="s">
        <v>134</v>
      </c>
      <c r="C30" s="71"/>
      <c r="D30" s="72"/>
      <c r="E30" s="25">
        <v>2</v>
      </c>
      <c r="F30" s="32">
        <v>2</v>
      </c>
      <c r="G30" s="55"/>
      <c r="H30" s="28"/>
    </row>
    <row r="31" spans="1:8" s="29" customFormat="1" ht="69.75" customHeight="1" x14ac:dyDescent="0.25">
      <c r="A31" s="25" t="s">
        <v>75</v>
      </c>
      <c r="B31" s="70" t="s">
        <v>135</v>
      </c>
      <c r="C31" s="71"/>
      <c r="D31" s="72"/>
      <c r="E31" s="25">
        <v>1</v>
      </c>
      <c r="F31" s="32">
        <v>1</v>
      </c>
      <c r="G31" s="55"/>
      <c r="H31" s="28"/>
    </row>
    <row r="32" spans="1:8" s="8" customFormat="1" ht="21" customHeight="1" x14ac:dyDescent="0.25">
      <c r="A32" s="12" t="s">
        <v>2</v>
      </c>
      <c r="B32" s="91" t="s">
        <v>36</v>
      </c>
      <c r="C32" s="92"/>
      <c r="D32" s="93"/>
      <c r="E32" s="31">
        <f>E33+E37+E43</f>
        <v>30</v>
      </c>
      <c r="F32" s="31">
        <f>F33+F37+F43</f>
        <v>20</v>
      </c>
      <c r="G32" s="54"/>
      <c r="H32" s="12"/>
    </row>
    <row r="33" spans="1:14" s="15" customFormat="1" ht="73.150000000000006" customHeight="1" x14ac:dyDescent="0.25">
      <c r="A33" s="3">
        <v>1</v>
      </c>
      <c r="B33" s="102" t="s">
        <v>5</v>
      </c>
      <c r="C33" s="102"/>
      <c r="D33" s="102"/>
      <c r="E33" s="31">
        <f>E34+E35+E36</f>
        <v>10</v>
      </c>
      <c r="F33" s="31">
        <f>F34+F35+F36</f>
        <v>7</v>
      </c>
      <c r="G33" s="54"/>
      <c r="H33" s="3"/>
    </row>
    <row r="34" spans="1:14" s="29" customFormat="1" ht="50.25" customHeight="1" x14ac:dyDescent="0.25">
      <c r="A34" s="25" t="s">
        <v>65</v>
      </c>
      <c r="B34" s="70" t="s">
        <v>114</v>
      </c>
      <c r="C34" s="71"/>
      <c r="D34" s="72"/>
      <c r="E34" s="25">
        <v>2</v>
      </c>
      <c r="F34" s="32">
        <v>2</v>
      </c>
      <c r="G34" s="55"/>
      <c r="H34" s="28"/>
    </row>
    <row r="35" spans="1:14" s="29" customFormat="1" ht="92.25" customHeight="1" x14ac:dyDescent="0.25">
      <c r="A35" s="3" t="s">
        <v>67</v>
      </c>
      <c r="B35" s="78" t="s">
        <v>115</v>
      </c>
      <c r="C35" s="79"/>
      <c r="D35" s="80"/>
      <c r="E35" s="3">
        <v>5</v>
      </c>
      <c r="F35" s="26">
        <v>3</v>
      </c>
      <c r="G35" s="57"/>
      <c r="H35" s="30"/>
      <c r="I35" s="60"/>
      <c r="J35" s="60"/>
    </row>
    <row r="36" spans="1:14" s="29" customFormat="1" ht="66.95" customHeight="1" x14ac:dyDescent="0.25">
      <c r="A36" s="25" t="s">
        <v>69</v>
      </c>
      <c r="B36" s="78" t="s">
        <v>116</v>
      </c>
      <c r="C36" s="79"/>
      <c r="D36" s="80"/>
      <c r="E36" s="25">
        <v>3</v>
      </c>
      <c r="F36" s="32">
        <v>2</v>
      </c>
      <c r="G36" s="55"/>
      <c r="H36" s="28"/>
    </row>
    <row r="37" spans="1:14" s="15" customFormat="1" ht="105.6" customHeight="1" x14ac:dyDescent="0.25">
      <c r="A37" s="3">
        <v>2</v>
      </c>
      <c r="B37" s="102" t="s">
        <v>22</v>
      </c>
      <c r="C37" s="102"/>
      <c r="D37" s="102"/>
      <c r="E37" s="31">
        <f>E38+E39+E40+E41+E42</f>
        <v>10</v>
      </c>
      <c r="F37" s="31">
        <f>F38+F39+F40+F41+F42</f>
        <v>10</v>
      </c>
      <c r="G37" s="54"/>
      <c r="H37" s="3"/>
    </row>
    <row r="38" spans="1:14" s="29" customFormat="1" ht="63.95" customHeight="1" x14ac:dyDescent="0.25">
      <c r="A38" s="25" t="s">
        <v>83</v>
      </c>
      <c r="B38" s="70" t="s">
        <v>117</v>
      </c>
      <c r="C38" s="71"/>
      <c r="D38" s="72"/>
      <c r="E38" s="25">
        <v>2</v>
      </c>
      <c r="F38" s="32">
        <v>2</v>
      </c>
      <c r="G38" s="55"/>
      <c r="H38" s="28"/>
    </row>
    <row r="39" spans="1:14" s="29" customFormat="1" ht="72.599999999999994" customHeight="1" x14ac:dyDescent="0.25">
      <c r="A39" s="25" t="s">
        <v>86</v>
      </c>
      <c r="B39" s="88" t="s">
        <v>107</v>
      </c>
      <c r="C39" s="89"/>
      <c r="D39" s="90"/>
      <c r="E39" s="25">
        <v>2</v>
      </c>
      <c r="F39" s="32">
        <v>2</v>
      </c>
      <c r="G39" s="55"/>
      <c r="H39" s="28"/>
    </row>
    <row r="40" spans="1:14" s="29" customFormat="1" ht="67.900000000000006" customHeight="1" x14ac:dyDescent="0.25">
      <c r="A40" s="25" t="s">
        <v>91</v>
      </c>
      <c r="B40" s="88" t="s">
        <v>108</v>
      </c>
      <c r="C40" s="89"/>
      <c r="D40" s="90"/>
      <c r="E40" s="25">
        <v>2</v>
      </c>
      <c r="F40" s="32">
        <v>2</v>
      </c>
      <c r="G40" s="55"/>
      <c r="H40" s="28"/>
    </row>
    <row r="41" spans="1:14" s="29" customFormat="1" ht="80.099999999999994" customHeight="1" x14ac:dyDescent="0.25">
      <c r="A41" s="25" t="s">
        <v>92</v>
      </c>
      <c r="B41" s="70" t="s">
        <v>109</v>
      </c>
      <c r="C41" s="71"/>
      <c r="D41" s="72"/>
      <c r="E41" s="25">
        <v>2</v>
      </c>
      <c r="F41" s="32">
        <v>2</v>
      </c>
      <c r="G41" s="55"/>
      <c r="H41" s="28"/>
    </row>
    <row r="42" spans="1:14" s="29" customFormat="1" ht="56.25" customHeight="1" x14ac:dyDescent="0.25">
      <c r="A42" s="3" t="s">
        <v>94</v>
      </c>
      <c r="B42" s="88" t="s">
        <v>110</v>
      </c>
      <c r="C42" s="89"/>
      <c r="D42" s="90"/>
      <c r="E42" s="3">
        <v>2</v>
      </c>
      <c r="F42" s="26">
        <v>2</v>
      </c>
      <c r="G42" s="57"/>
      <c r="H42" s="30"/>
    </row>
    <row r="43" spans="1:14" s="15" customFormat="1" ht="71.25" customHeight="1" x14ac:dyDescent="0.25">
      <c r="A43" s="3">
        <v>3</v>
      </c>
      <c r="B43" s="102" t="s">
        <v>4</v>
      </c>
      <c r="C43" s="102"/>
      <c r="D43" s="102"/>
      <c r="E43" s="31">
        <f>SUM(E44:E46)</f>
        <v>10</v>
      </c>
      <c r="F43" s="31">
        <f>SUM(F44:F46)</f>
        <v>3</v>
      </c>
      <c r="G43" s="54"/>
      <c r="H43" s="3"/>
    </row>
    <row r="44" spans="1:14" s="29" customFormat="1" ht="71.25" customHeight="1" x14ac:dyDescent="0.25">
      <c r="A44" s="25" t="s">
        <v>95</v>
      </c>
      <c r="B44" s="88" t="s">
        <v>118</v>
      </c>
      <c r="C44" s="89"/>
      <c r="D44" s="90"/>
      <c r="E44" s="3">
        <v>3</v>
      </c>
      <c r="F44" s="26">
        <v>2</v>
      </c>
      <c r="G44" s="55"/>
      <c r="H44" s="61"/>
      <c r="I44" s="62"/>
      <c r="J44" s="62"/>
      <c r="K44" s="62"/>
      <c r="L44" s="62"/>
      <c r="M44" s="62"/>
      <c r="N44" s="62"/>
    </row>
    <row r="45" spans="1:14" s="29" customFormat="1" ht="155.25" customHeight="1" x14ac:dyDescent="0.25">
      <c r="A45" s="26" t="s">
        <v>97</v>
      </c>
      <c r="B45" s="88" t="s">
        <v>130</v>
      </c>
      <c r="C45" s="89"/>
      <c r="D45" s="90"/>
      <c r="E45" s="26">
        <v>5</v>
      </c>
      <c r="F45" s="26">
        <v>0</v>
      </c>
      <c r="G45" s="64"/>
      <c r="H45" s="63"/>
      <c r="I45" s="62"/>
      <c r="J45" s="62"/>
      <c r="K45" s="112"/>
      <c r="L45" s="112"/>
      <c r="M45" s="112"/>
      <c r="N45" s="62"/>
    </row>
    <row r="46" spans="1:14" s="29" customFormat="1" ht="82.5" customHeight="1" x14ac:dyDescent="0.25">
      <c r="A46" s="25" t="s">
        <v>98</v>
      </c>
      <c r="B46" s="70" t="s">
        <v>112</v>
      </c>
      <c r="C46" s="71"/>
      <c r="D46" s="72"/>
      <c r="E46" s="25">
        <v>2</v>
      </c>
      <c r="F46" s="32">
        <v>1</v>
      </c>
      <c r="G46" s="55"/>
      <c r="H46" s="28"/>
    </row>
    <row r="47" spans="1:14" s="8" customFormat="1" ht="52.5" customHeight="1" x14ac:dyDescent="0.25">
      <c r="A47" s="12" t="s">
        <v>6</v>
      </c>
      <c r="B47" s="94" t="s">
        <v>34</v>
      </c>
      <c r="C47" s="95"/>
      <c r="D47" s="96"/>
      <c r="E47" s="14">
        <v>50</v>
      </c>
      <c r="F47" s="14">
        <f>SUM(F48:F53)</f>
        <v>45</v>
      </c>
      <c r="G47" s="41"/>
      <c r="H47" s="12"/>
    </row>
    <row r="48" spans="1:14" s="15" customFormat="1" ht="33" customHeight="1" x14ac:dyDescent="0.25">
      <c r="A48" s="3"/>
      <c r="B48" s="78" t="s">
        <v>7</v>
      </c>
      <c r="C48" s="79"/>
      <c r="D48" s="80"/>
      <c r="E48" s="3">
        <v>50</v>
      </c>
      <c r="F48" s="3"/>
      <c r="G48" s="42"/>
      <c r="H48" s="3"/>
    </row>
    <row r="49" spans="1:8" s="15" customFormat="1" ht="33.950000000000003" customHeight="1" x14ac:dyDescent="0.25">
      <c r="A49" s="3"/>
      <c r="B49" s="78" t="s">
        <v>8</v>
      </c>
      <c r="C49" s="79"/>
      <c r="D49" s="80"/>
      <c r="E49" s="3">
        <v>45</v>
      </c>
      <c r="F49" s="3">
        <v>45</v>
      </c>
      <c r="G49" s="42"/>
      <c r="H49" s="3"/>
    </row>
    <row r="50" spans="1:8" s="15" customFormat="1" ht="33.950000000000003" customHeight="1" x14ac:dyDescent="0.25">
      <c r="A50" s="3"/>
      <c r="B50" s="78" t="s">
        <v>9</v>
      </c>
      <c r="C50" s="79"/>
      <c r="D50" s="80"/>
      <c r="E50" s="3">
        <v>40</v>
      </c>
      <c r="F50" s="3"/>
      <c r="G50" s="42"/>
      <c r="H50" s="3"/>
    </row>
    <row r="51" spans="1:8" s="15" customFormat="1" ht="33.950000000000003" customHeight="1" x14ac:dyDescent="0.25">
      <c r="A51" s="3"/>
      <c r="B51" s="78" t="s">
        <v>23</v>
      </c>
      <c r="C51" s="79"/>
      <c r="D51" s="80"/>
      <c r="E51" s="3">
        <v>30</v>
      </c>
      <c r="F51" s="3"/>
      <c r="G51" s="42"/>
      <c r="H51" s="3"/>
    </row>
    <row r="52" spans="1:8" s="15" customFormat="1" ht="33.950000000000003" customHeight="1" x14ac:dyDescent="0.25">
      <c r="A52" s="3"/>
      <c r="B52" s="78" t="s">
        <v>24</v>
      </c>
      <c r="C52" s="79"/>
      <c r="D52" s="80"/>
      <c r="E52" s="3">
        <v>25</v>
      </c>
      <c r="F52" s="3"/>
      <c r="G52" s="42"/>
      <c r="H52" s="3"/>
    </row>
    <row r="53" spans="1:8" s="15" customFormat="1" ht="33.950000000000003" customHeight="1" x14ac:dyDescent="0.25">
      <c r="A53" s="3"/>
      <c r="B53" s="78" t="s">
        <v>25</v>
      </c>
      <c r="C53" s="79"/>
      <c r="D53" s="80"/>
      <c r="E53" s="3">
        <v>0</v>
      </c>
      <c r="F53" s="3"/>
      <c r="G53" s="42"/>
      <c r="H53" s="3"/>
    </row>
    <row r="54" spans="1:8" s="8" customFormat="1" ht="33.950000000000003" customHeight="1" x14ac:dyDescent="0.25">
      <c r="A54" s="12"/>
      <c r="B54" s="81" t="s">
        <v>10</v>
      </c>
      <c r="C54" s="82"/>
      <c r="D54" s="83"/>
      <c r="E54" s="12">
        <f>E13+E32+E47</f>
        <v>100</v>
      </c>
      <c r="F54" s="12">
        <f>F13+F32+F47</f>
        <v>85</v>
      </c>
      <c r="G54" s="43"/>
      <c r="H54" s="12"/>
    </row>
    <row r="55" spans="1:8" ht="9.75" customHeight="1" x14ac:dyDescent="0.25">
      <c r="C55" s="5"/>
      <c r="D55" s="5"/>
      <c r="G55" s="48"/>
    </row>
    <row r="56" spans="1:8" ht="20.25" customHeight="1" x14ac:dyDescent="0.25">
      <c r="B56" s="84" t="s">
        <v>40</v>
      </c>
      <c r="C56" s="84"/>
      <c r="D56" s="84"/>
      <c r="G56" s="48"/>
    </row>
    <row r="57" spans="1:8" s="1" customFormat="1" ht="96.75" customHeight="1" x14ac:dyDescent="0.25">
      <c r="A57" s="85" t="s">
        <v>18</v>
      </c>
      <c r="B57" s="85"/>
      <c r="C57" s="85"/>
      <c r="D57" s="97" t="s">
        <v>19</v>
      </c>
      <c r="E57" s="98"/>
      <c r="F57" s="2" t="s">
        <v>35</v>
      </c>
      <c r="G57" s="58" t="s">
        <v>47</v>
      </c>
      <c r="H57" s="2" t="s">
        <v>20</v>
      </c>
    </row>
    <row r="58" spans="1:8" ht="30" customHeight="1" x14ac:dyDescent="0.25">
      <c r="A58" s="73" t="s">
        <v>12</v>
      </c>
      <c r="B58" s="73"/>
      <c r="C58" s="73"/>
      <c r="D58" s="86" t="s">
        <v>11</v>
      </c>
      <c r="E58" s="87"/>
      <c r="F58" s="3" t="s">
        <v>141</v>
      </c>
      <c r="G58" s="65"/>
      <c r="H58" s="44"/>
    </row>
    <row r="59" spans="1:8" ht="30" customHeight="1" x14ac:dyDescent="0.25">
      <c r="A59" s="73" t="s">
        <v>26</v>
      </c>
      <c r="B59" s="73"/>
      <c r="C59" s="73"/>
      <c r="D59" s="86" t="s">
        <v>13</v>
      </c>
      <c r="E59" s="87"/>
      <c r="F59" s="3"/>
      <c r="G59" s="65"/>
      <c r="H59" s="44" t="str">
        <f>IF(AND(65&lt;=G54,G54&lt;80),G54,"")</f>
        <v/>
      </c>
    </row>
    <row r="60" spans="1:8" ht="35.65" customHeight="1" x14ac:dyDescent="0.25">
      <c r="A60" s="73" t="s">
        <v>15</v>
      </c>
      <c r="B60" s="73"/>
      <c r="C60" s="73"/>
      <c r="D60" s="86" t="s">
        <v>14</v>
      </c>
      <c r="E60" s="87"/>
      <c r="F60" s="3"/>
      <c r="G60" s="65"/>
      <c r="H60" s="44" t="str">
        <f>IF(AND(50&lt;=G54,G54&lt;65),G54,"")</f>
        <v/>
      </c>
    </row>
    <row r="61" spans="1:8" ht="31.35" customHeight="1" x14ac:dyDescent="0.25">
      <c r="A61" s="73" t="s">
        <v>17</v>
      </c>
      <c r="B61" s="73"/>
      <c r="C61" s="73"/>
      <c r="D61" s="86" t="s">
        <v>16</v>
      </c>
      <c r="E61" s="87"/>
      <c r="F61" s="3"/>
      <c r="G61" s="65"/>
      <c r="H61" s="44" t="str">
        <f>IF(AND(0&lt;G54,G54&lt;50),G54,"")</f>
        <v/>
      </c>
    </row>
    <row r="63" spans="1:8" s="6" customFormat="1" ht="20.25" customHeight="1" x14ac:dyDescent="0.25">
      <c r="B63" s="7"/>
      <c r="D63" s="66" t="s">
        <v>142</v>
      </c>
      <c r="E63" s="66"/>
      <c r="F63" s="66"/>
      <c r="G63" s="66"/>
      <c r="H63" s="66"/>
    </row>
    <row r="64" spans="1:8" s="8" customFormat="1" ht="35.25" customHeight="1" x14ac:dyDescent="0.25">
      <c r="D64" s="16"/>
      <c r="E64" s="67" t="s">
        <v>21</v>
      </c>
      <c r="F64" s="67"/>
      <c r="G64" s="67"/>
      <c r="H64" s="67"/>
    </row>
    <row r="65" spans="2:8" x14ac:dyDescent="0.25">
      <c r="D65" s="17"/>
      <c r="E65" s="17"/>
      <c r="F65" s="17"/>
      <c r="G65" s="17"/>
      <c r="H65" s="17"/>
    </row>
    <row r="68" spans="2:8" x14ac:dyDescent="0.25">
      <c r="F68" s="113"/>
    </row>
    <row r="69" spans="2:8" ht="25.15" customHeight="1" x14ac:dyDescent="0.25">
      <c r="B69" s="74" t="s">
        <v>44</v>
      </c>
      <c r="C69" s="74"/>
      <c r="D69" s="74"/>
      <c r="E69" s="74"/>
      <c r="F69" s="74"/>
      <c r="G69" s="74"/>
      <c r="H69" s="74"/>
    </row>
    <row r="70" spans="2:8" ht="106.9" customHeight="1" x14ac:dyDescent="0.25">
      <c r="B70" s="75" t="s">
        <v>45</v>
      </c>
      <c r="C70" s="76"/>
      <c r="D70" s="76"/>
      <c r="E70" s="76"/>
      <c r="F70" s="76"/>
      <c r="G70" s="76"/>
      <c r="H70" s="77"/>
    </row>
    <row r="71" spans="2:8" ht="25.15" customHeight="1" x14ac:dyDescent="0.25">
      <c r="B71" s="18"/>
      <c r="D71" s="68" t="s">
        <v>64</v>
      </c>
      <c r="E71" s="68"/>
      <c r="F71" s="68"/>
      <c r="G71" s="68"/>
      <c r="H71" s="68"/>
    </row>
    <row r="72" spans="2:8" ht="40.35" customHeight="1" x14ac:dyDescent="0.25">
      <c r="B72" s="16"/>
      <c r="D72" s="69" t="s">
        <v>46</v>
      </c>
      <c r="E72" s="69"/>
      <c r="F72" s="69"/>
      <c r="G72" s="69"/>
      <c r="H72" s="69"/>
    </row>
  </sheetData>
  <sheetProtection password="E795" sheet="1" formatCells="0" formatColumns="0" formatRows="0" insertColumns="0" insertRows="0" insertHyperlinks="0" deleteColumns="0" deleteRows="0" sort="0" autoFilter="0" pivotTables="0"/>
  <autoFilter ref="A11:H54">
    <filterColumn colId="1" showButton="0"/>
    <filterColumn colId="2" showButton="0"/>
  </autoFilter>
  <mergeCells count="69">
    <mergeCell ref="K45:M45"/>
    <mergeCell ref="A59:C59"/>
    <mergeCell ref="B47:D47"/>
    <mergeCell ref="B29:D29"/>
    <mergeCell ref="B30:D30"/>
    <mergeCell ref="B35:D35"/>
    <mergeCell ref="B36:D36"/>
    <mergeCell ref="B32:D32"/>
    <mergeCell ref="B45:D45"/>
    <mergeCell ref="B44:D44"/>
    <mergeCell ref="B39:D39"/>
    <mergeCell ref="B40:D40"/>
    <mergeCell ref="B43:D43"/>
    <mergeCell ref="B31:D31"/>
    <mergeCell ref="B34:D34"/>
    <mergeCell ref="B38:D38"/>
    <mergeCell ref="B17:D17"/>
    <mergeCell ref="B27:D27"/>
    <mergeCell ref="B28:D28"/>
    <mergeCell ref="B24:D24"/>
    <mergeCell ref="B25:D25"/>
    <mergeCell ref="B26:D26"/>
    <mergeCell ref="B22:D22"/>
    <mergeCell ref="B23:D23"/>
    <mergeCell ref="B18:D18"/>
    <mergeCell ref="B19:D19"/>
    <mergeCell ref="B20:D20"/>
    <mergeCell ref="B21:D21"/>
    <mergeCell ref="B16:D16"/>
    <mergeCell ref="B9:H9"/>
    <mergeCell ref="A2:C2"/>
    <mergeCell ref="D2:H2"/>
    <mergeCell ref="A3:B3"/>
    <mergeCell ref="A5:H5"/>
    <mergeCell ref="B7:H7"/>
    <mergeCell ref="B8:H8"/>
    <mergeCell ref="B11:D11"/>
    <mergeCell ref="B13:D13"/>
    <mergeCell ref="B14:D14"/>
    <mergeCell ref="B12:D12"/>
    <mergeCell ref="B15:D15"/>
    <mergeCell ref="B42:D42"/>
    <mergeCell ref="B41:D41"/>
    <mergeCell ref="B37:D37"/>
    <mergeCell ref="B33:D33"/>
    <mergeCell ref="D71:H71"/>
    <mergeCell ref="B70:H70"/>
    <mergeCell ref="B56:D56"/>
    <mergeCell ref="B46:D46"/>
    <mergeCell ref="B48:D48"/>
    <mergeCell ref="B49:D49"/>
    <mergeCell ref="B50:D50"/>
    <mergeCell ref="B51:D51"/>
    <mergeCell ref="B52:D52"/>
    <mergeCell ref="D72:H72"/>
    <mergeCell ref="D57:E57"/>
    <mergeCell ref="D58:E58"/>
    <mergeCell ref="B53:D53"/>
    <mergeCell ref="B54:D54"/>
    <mergeCell ref="E64:H64"/>
    <mergeCell ref="D59:E59"/>
    <mergeCell ref="D60:E60"/>
    <mergeCell ref="B69:H69"/>
    <mergeCell ref="A57:C57"/>
    <mergeCell ref="A58:C58"/>
    <mergeCell ref="D63:H63"/>
    <mergeCell ref="A60:C60"/>
    <mergeCell ref="A61:C61"/>
    <mergeCell ref="D61:E61"/>
  </mergeCells>
  <printOptions horizontalCentered="1"/>
  <pageMargins left="0.5" right="0.25" top="0.5" bottom="0.5" header="0" footer="0.25"/>
  <pageSetup paperSize="9" scale="95"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Mẫu 1B-VCQL</vt:lpstr>
      <vt:lpstr>Mẫu 1C- GV</vt:lpstr>
      <vt:lpstr>Mẫu 1D -NV</vt:lpstr>
      <vt:lpstr>'Mẫu 1C- GV'!Print_Area</vt:lpstr>
      <vt:lpstr>'Mẫu 1D -NV'!Print_Area</vt:lpstr>
      <vt:lpstr>'Mẫu 1B-VCQL'!Print_Titles</vt:lpstr>
      <vt:lpstr>'Mẫu 1C- GV'!Print_Titles</vt:lpstr>
      <vt:lpstr>'Mẫu 1D -NV'!Print_Titles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Nguyen Si Long</dc:creator>
  <cp:lastModifiedBy>QLHSSV</cp:lastModifiedBy>
  <cp:lastPrinted>2019-03-15T09:51:01Z</cp:lastPrinted>
  <dcterms:created xsi:type="dcterms:W3CDTF">2018-08-07T00:58:29Z</dcterms:created>
  <dcterms:modified xsi:type="dcterms:W3CDTF">2019-03-20T06:06:43Z</dcterms:modified>
</cp:coreProperties>
</file>